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Загород.лагеря,санато." sheetId="3" r:id="rId1"/>
    <sheet name="Днев.лагеря" sheetId="1" r:id="rId2"/>
    <sheet name="Палаточ.лагеря" sheetId="5" r:id="rId3"/>
    <sheet name="ЛТО" sheetId="6" r:id="rId4"/>
    <sheet name="Профильные лагеря" sheetId="7" r:id="rId5"/>
  </sheets>
  <definedNames>
    <definedName name="_xlnm.Print_Area" localSheetId="1">Днев.лагеря!$A$1:$J$444</definedName>
    <definedName name="_xlnm.Print_Area" localSheetId="0">'Загород.лагеря,санато.'!$A$1:$J$50</definedName>
  </definedNames>
  <calcPr calcId="145621" refMode="R1C1"/>
</workbook>
</file>

<file path=xl/calcChain.xml><?xml version="1.0" encoding="utf-8"?>
<calcChain xmlns="http://schemas.openxmlformats.org/spreadsheetml/2006/main">
  <c r="F63" i="7" l="1"/>
  <c r="F65" i="7" l="1"/>
  <c r="F68" i="7"/>
  <c r="F69" i="7"/>
  <c r="F74" i="7" l="1"/>
  <c r="F73" i="7"/>
  <c r="F72" i="7"/>
  <c r="F71" i="7"/>
  <c r="F180" i="1"/>
  <c r="F179"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22" i="3" l="1"/>
  <c r="F21" i="3"/>
  <c r="F20" i="3"/>
</calcChain>
</file>

<file path=xl/sharedStrings.xml><?xml version="1.0" encoding="utf-8"?>
<sst xmlns="http://schemas.openxmlformats.org/spreadsheetml/2006/main" count="4768" uniqueCount="3819">
  <si>
    <t>N п/п</t>
  </si>
  <si>
    <t>Полное наименование организации в соответствии с уставом и положением/наименование учредителя организации (лагеря)</t>
  </si>
  <si>
    <t>Наименование лагеря/фактическое место проведения лагеря</t>
  </si>
  <si>
    <t>Ф.И.О. руководителя, контактный телефон, e-mail</t>
  </si>
  <si>
    <t>Даты приемки/заездов</t>
  </si>
  <si>
    <t>Краткая характеристика лагеря (паспорт лагеря, сайт лагеря, автотранспортная доступность)</t>
  </si>
  <si>
    <t>Группа санитарно-эпидемиологического благополучия/наличие санитарно-эпидемиологического заключения</t>
  </si>
  <si>
    <t>Количество мест/средняя заполняемость в смену, чел.</t>
  </si>
  <si>
    <t>Обеспечение антитеррористической безопасности</t>
  </si>
  <si>
    <t>Стоимость путевки, руб.</t>
  </si>
  <si>
    <t>1. Действующие организации отдыха детей и их оздоровления независимо от организационно-правовой формы и формы собственности, расположенные на территории Ярославской области</t>
  </si>
  <si>
    <t>Организации отдыха детей и их оздоровления сезонного или круглогодичного действия</t>
  </si>
  <si>
    <t>Лагеря, организованные образовательными организациями, осуществляющими организацию отдыха и оздоровления обучающихся в каникулярное время (с круглосуточным или дневным пребыванием)</t>
  </si>
  <si>
    <t>Детские лагеря труда и отдыха</t>
  </si>
  <si>
    <t>Лагеря палаточного типа</t>
  </si>
  <si>
    <t>Детские специализированные (профильные) лагеря, детские лагеря различной тематической направленности</t>
  </si>
  <si>
    <t>3. Недействующие организации отдыха детей и их оздоровления, расположенные на территории Ярославской области, на территории иных субъектов Российской Федерации или за пределами территории Российской Федерации, находящихся в государственной собственности, собственности муниципальных образований, входящих в состав Ярославской области, или на содержании балансодержателей, имеющих регистрацию юридического лица на территории Ярославской области</t>
  </si>
  <si>
    <t>Борисоглебский муниципальный район</t>
  </si>
  <si>
    <t>Брейтовский муниципальный район</t>
  </si>
  <si>
    <t>Даниловский муниципальный район</t>
  </si>
  <si>
    <t xml:space="preserve">Любимский муниципальный район </t>
  </si>
  <si>
    <t xml:space="preserve">Мышкинский муниципальный район </t>
  </si>
  <si>
    <t xml:space="preserve">Пошехонский муниципальный район </t>
  </si>
  <si>
    <t xml:space="preserve">Рыбинский муниципальный район </t>
  </si>
  <si>
    <t xml:space="preserve">Ростовский муниципальный район </t>
  </si>
  <si>
    <t xml:space="preserve">Акимова Татьяна Леонидовна,
(48534) 2-18-78, gav-yam2@yandex.ru
</t>
  </si>
  <si>
    <t>Большесельский муниципальный район</t>
  </si>
  <si>
    <t>ЗАО ДОЛ "Молодая гвардия" 150517, Ярославская область, Ярославский район, поселок Михайловский</t>
  </si>
  <si>
    <t>450 / 390</t>
  </si>
  <si>
    <r>
      <t>www.gvardia.moy.su;</t>
    </r>
    <r>
      <rPr>
        <u/>
        <sz val="9.5"/>
        <rFont val="Times New Roman"/>
        <family val="1"/>
        <charset val="204"/>
      </rPr>
      <t xml:space="preserve">   vk.com/dol_mg , автотранспортная доступность : маршрутный автобус №178 остановка поселок Михайловский</t>
    </r>
  </si>
  <si>
    <t>Матвейчук Надежда Петровна, 848536 26446/ nad6923@yandex.ru</t>
  </si>
  <si>
    <t>Муниципальное общеобразовательное учреждение Кладовицкая основная общеобразовательная школа/ Управление образования администрации Ростовского муниципального района</t>
  </si>
  <si>
    <t>Дорофеева Рамзия Масгутовна, 84853655166, p3klad@edu.yar.ru</t>
  </si>
  <si>
    <t>Муниципальное учреждение "Центр "Орленок" (МУ Центр "Орленок") / Управление образования Администрации г. Переславля-Залесского</t>
  </si>
  <si>
    <t xml:space="preserve">Авраменко Олег Юрьевич
848535-98-310
dooc-orlenok@mail.ru
</t>
  </si>
  <si>
    <t>Муниципальное общеобразовательное учреждение «Средняя школа № 1» /  Управление образования Администрации г. Переславля-Залесского</t>
  </si>
  <si>
    <t xml:space="preserve">Сурнина Елена Михайловна, 48535 3-10-41,
prs.sosh1@yandex.ru 
</t>
  </si>
  <si>
    <t>70/70</t>
  </si>
  <si>
    <t xml:space="preserve">Рюмина Жанна Юрьевна, 
8 (48535) 3-23-55
school3_per@mail.ru
</t>
  </si>
  <si>
    <t xml:space="preserve">Сайт и паспорт лагеря, городской транспорт 
</t>
  </si>
  <si>
    <t xml:space="preserve">Кручинина Ирина Викторовна,
тел. 3-26-10
ir.kruchinina2011@yandex.ru
</t>
  </si>
  <si>
    <t>40/40</t>
  </si>
  <si>
    <t>Сайт школы, городской транспорт</t>
  </si>
  <si>
    <t>Чистякова Марина Анатольевна, 8 (48535)2-66-27, grammar-school-pz@yandex.ru</t>
  </si>
  <si>
    <t>50/50</t>
  </si>
  <si>
    <t>Муниципальное учреждение дополнительного образования "Станция юных туристов"/ Управление образования Администрации г. Переславля-Залесского</t>
  </si>
  <si>
    <t>Оздоровительный лагерь с дневной формой пребывания детей / ул.Кардовского д.5, ул. Менделеева д.36</t>
  </si>
  <si>
    <t xml:space="preserve">Сайт школы, городской транспорт. </t>
  </si>
  <si>
    <t>Оздоровительный лагерь с дневной формой пребывания детей / Ярославская область г. Переславль-Залесский ул. Строителей д.34, пл. Менделеева, д.4</t>
  </si>
  <si>
    <t>Лисовая Татьяна Вячеславовна 8(48535)3-73-40, yuventa.udo@yandex.ru</t>
  </si>
  <si>
    <t>80/80</t>
  </si>
  <si>
    <t>Сайт, городской транпорт</t>
  </si>
  <si>
    <t>Муниципальное учреждение дополнительного образования "Детско-юношеская спортивная школа-2" /Управление образования Администрации г. Переславля-Залесского</t>
  </si>
  <si>
    <t xml:space="preserve">Зайцев Олег Владимирович
8(48535) 2-63-20
stadion@pereslsvl.ru
stadionpereslavl@yandex.ru
</t>
  </si>
  <si>
    <t>60/60</t>
  </si>
  <si>
    <t xml:space="preserve">Профильный (спортивный) с дневной формой пребывания детей </t>
  </si>
  <si>
    <t>Детский оздоровительный лагерь с дневным пребыванием детей "Солнечная страна" / Ярославская область, г. Тутаев, пр-т 50-летия Победы, 23</t>
  </si>
  <si>
    <t>Шинкевич Наталья Васильевна 8(48533)2-36-66 liceym@yandex.ru</t>
  </si>
  <si>
    <t>Муниципальное   общеобразовательное учреждение средняя школа №4 "Центр образования" Тутаевского муниципального района/Департамент образования Администрации Тутаевского муниципального района</t>
  </si>
  <si>
    <t>Детский оздоровительный лагерь с дневным пребыванием детей «Ромашка» Ярославская область, г. Тутаев, ул. Шитова, 63</t>
  </si>
  <si>
    <t>Гаврилова Регина Николаевна 8(48533)7-40-30  tmr-cosh-4@yandex.ru</t>
  </si>
  <si>
    <t>Детский оздоровительный лагерь с дневным пребыванием детей Ярославская область, г. Тутаев, ул. Моторостроителей, 54</t>
  </si>
  <si>
    <t>Манокина Елена Викторовна,    8-48533-701-17, school-6@bk.ru</t>
  </si>
  <si>
    <t>Паспорт лагеря имеется в наличии;      sh6-tmr.edu.yar.ru                Шаговая доступность</t>
  </si>
  <si>
    <t>Муниципальное общеобразовательное учреждение средняя школа № 7 имени адмирала Ф.Ф. Ушакова Тутаевского муниципального района/Департамент образования Администрации Тутаевского муниципального района</t>
  </si>
  <si>
    <t>Детский оздоровительный лагерь с дневным пребыванием детей "Калейдоскоп" Ярославская область, г. Тутаев, ул. Комсомольская, 117</t>
  </si>
  <si>
    <t>Сапегина Елена Анатольевна, (48533)2-30-22, school7Tutaev@yandex.ru</t>
  </si>
  <si>
    <t>Детский оздоровительный лагерь с дневным пребыванием детей Ярославская область, Тутаевский район, пос. Константиновский, ул. Садовая, 8</t>
  </si>
  <si>
    <t xml:space="preserve">Паспорт лагеря, Сайт лагеря  http://konstantinovskaya-school.edu.yar.ru/Автотранспортная доступность -наличие школьного автобуса </t>
  </si>
  <si>
    <t>Муниципальное общеобразовательное учреждение Емишевская основная школа Тутаевского муниципального района/Департамент образования Администрации Тутаевского муниципального района</t>
  </si>
  <si>
    <t>Детский оздоровительный лагерь с дневным пребыванием детей 152300, Ярославская область, Тутаевский район, д. Емишево, ул. Центральная, д.20</t>
  </si>
  <si>
    <t>Паутова Любовь Борисовна 8(48533)45853 emishevo_school@mail.ru</t>
  </si>
  <si>
    <t>Детский оздоровительный лагерь с дневным пребыванием детей "Радуга" Ярославская область, Тутаевский район, пос. Чебаково, ул. Школьная, 5</t>
  </si>
  <si>
    <t>Сухов Евгений Евгеньевич, (48533)-44660, chebsosh@mail.ru</t>
  </si>
  <si>
    <t xml:space="preserve">Сайт, паспорт лагеря http://sh2gav.edu.yar.ru/organizatsiya_otdiha_detey_i_ih_ozdorovlenie.html  </t>
  </si>
  <si>
    <t>Государственное автономное учреждение здравоохранения Ярославской области "Детский санаторий "Искра"/Департамент здравоохранения и фармации Ярославской области</t>
  </si>
  <si>
    <t>165/165</t>
  </si>
  <si>
    <t xml:space="preserve">Государственное автономное учреждение здравоохранения Ярославской области "Детский санаторий "Искра"/Департамент здравоохранения и фармации Ярославской области  </t>
  </si>
  <si>
    <t>ДОЛ им.М.Горького в 700 м от железной дороги и в 1,5 км от п.Дубки, сайт и паспорт лагеря http://www.iskrayar.ru/</t>
  </si>
  <si>
    <t>Государственное автономное учреждение здравоохранения Ярославской области санаторий- профилакторий "Сосновый бор" /Департамент здравоохранения и фармации ЯО</t>
  </si>
  <si>
    <t xml:space="preserve">Сайт и паспорт лагеря,   маршрутное такси №171 от автовокзала г.Ярославль до с/п Сосновый бор </t>
  </si>
  <si>
    <t>Муниципальное автономное учреждение детский оздоровительный центр "Борок"/Управление образования администрации Ростовского муниципального района</t>
  </si>
  <si>
    <t>Муниципальное автономное учреждение детский оздоровительный центр "Борок"/Ярославская область, Ростовский район, с. Селище</t>
  </si>
  <si>
    <t>Менячихин Александр Николаевич, 89065270202/ borokcnt@yandex.ru</t>
  </si>
  <si>
    <t>120/90</t>
  </si>
  <si>
    <t>Сайт и паспорт лагеря, организованная перевозка  детей осуществляется автобусами.    https://borokcnt-ros.edu.yar.ru/</t>
  </si>
  <si>
    <t>Группа санитарно-эпидемиологического благополучия/ наличие санитарно-эпидемиологического заключения</t>
  </si>
  <si>
    <t xml:space="preserve">Николаева 
Надежда Сергеевна
(48546) 4-53-98
cdtpsh@mail.ru
</t>
  </si>
  <si>
    <t xml:space="preserve">Сайт и паспорт лагеря http://orlencdo-prs.edu.yar.ru
Организованная автобусная доставка из города Переславль-Залесский
</t>
  </si>
  <si>
    <t>Структурное подразделение Детский оздоровительный лагерь им.А. Матросова/ 152981 Ярославская область, Рыбинский район, Михайловский сельский округ, вблизи  села Михайловское</t>
  </si>
  <si>
    <t xml:space="preserve">Структурное подразделение
Детский оздоровительный лагерь им. Ю. А. Гагарина/
 152981, Ярославская область, Рыбинский район, Покровский сельский округ, в районе поселка Кстово, д. 102.
</t>
  </si>
  <si>
    <t>Общество с ограниченной ответственностью "Загородный оздоровительный комплекс "Березка"/ОАО "Славнефть-Ярославнефтеоргсинтез"</t>
  </si>
  <si>
    <t>ООО "ЗОК "Березка"/Ярославская область, Некрасовский район, станция Тощиха</t>
  </si>
  <si>
    <t>сайт - berezka76.ru, автотранспортная доступность - железнодорожный транспорт до станции Тощиха (Костромское направление СЖД)</t>
  </si>
  <si>
    <t xml:space="preserve">Устюков Петр Анатольевич
т. 8-915-988-18-68
icccovu@gmail.ru
</t>
  </si>
  <si>
    <t>176 руб./день</t>
  </si>
  <si>
    <t>Алешина Татьяна Николаевна, (4852)310535, yarsch031@yandex.ru</t>
  </si>
  <si>
    <t>Захарова Светлана Анатольевна, (4852) 47-30-31, prioritet.yar@yandex.ru</t>
  </si>
  <si>
    <t>176 руб/день</t>
  </si>
  <si>
    <t>информация о лагере, паспорт лагеря, транспортная доступность размещены на сайте– https://school52.edu.yar.ru в разделе летний школьный лагерь</t>
  </si>
  <si>
    <t>Муниципальное общеобразовательное учреждение "Средняя школа № 31"/ департамент образования мэрии города Ярославля</t>
  </si>
  <si>
    <t>информация о лагере, паспорт лагеря, транспортная доступность размещены на сайте– http://school31.edu.yar.ru/letniy_ozdorovitelniy_lager.html</t>
  </si>
  <si>
    <t>Муниципальное общеобразовательное учреждение "Средняя школа № 40"/ Департамент образования мэрии г. Ярославля</t>
  </si>
  <si>
    <t>Клепова Светлана Станиславовна 8(4852)               74-60-85 yarsch040@yandex.ru</t>
  </si>
  <si>
    <t>информация о лагере, паспорт лагеря, транспортная доступность размещены на сайте– http://school40.edu.yar.ru/organizatsiya_otdiha_detey_i_ih_ozdorovleniya.html</t>
  </si>
  <si>
    <t>информация о лагере, паспорт лагеря, транспортная доступность размещены на сайте– https://yarcdo-prior.edu.yar.ru/svedeniya_ob_obrazovatelnoy_organizatsii/dokumenti.html</t>
  </si>
  <si>
    <t xml:space="preserve">ОАО «Ярославский электромашино
строительный  завод» (ОАО «Элдин»)
</t>
  </si>
  <si>
    <t>Спортивно-оздоровительный комплекс «Русь»,Ярославская обл. Тутаевский р-он, д.Артемьево</t>
  </si>
  <si>
    <t xml:space="preserve">Клементьева 
Ольга Анатольевна, 89301057038, sokrus1@mail.ru 
</t>
  </si>
  <si>
    <t>Сайт,  федеральная трасса Ярославль-Рыбинск, от г.Ярославль – 50 км., от г.Тутаева – 15 км.</t>
  </si>
  <si>
    <t xml:space="preserve">Государственное образовательное учреждение дополнительного образования Ярославской области "Центр детского и юношеского туризма и экскурсий"/ Департамент образования Ярославской области </t>
  </si>
  <si>
    <t xml:space="preserve">Логинова Александра Николаевна
(4852)24-30-89;
24-07-69;
untur@edu. yar.ru
</t>
  </si>
  <si>
    <t>105/105</t>
  </si>
  <si>
    <t>25/25</t>
  </si>
  <si>
    <t>45/45</t>
  </si>
  <si>
    <t>280/200</t>
  </si>
  <si>
    <t xml:space="preserve">Организованная доставка детей –автобусами, а так же  личным транспортом   http://icccamp.ru/
</t>
  </si>
  <si>
    <t>Муниципальное общеобразовательное учреждение Шурскольская средняя общеобразовательная школа/ Управление образования администрации Ростовского муниципального района</t>
  </si>
  <si>
    <t>Разработан паспорт лагеря, лагерь в шаговой доступности для детей, проживающих в с. Шурскол, осуществляется подвоз детей школьными автобусами, общественный транспорт/ http://шурскол.рф/?page_id=14496</t>
  </si>
  <si>
    <t>Детский оздоровительный лагерь "Восход", Ярославская область, Ярославский р-н, в районе с. Лютово</t>
  </si>
  <si>
    <t>Детский оздоровительный лагерь "Восход"</t>
  </si>
  <si>
    <t xml:space="preserve">Ссылка на страницу лагеря на сайте школы, городской транспорт </t>
  </si>
  <si>
    <t>13640 руб.</t>
  </si>
  <si>
    <t>2268 руб.</t>
  </si>
  <si>
    <t>3258 руб.</t>
  </si>
  <si>
    <t>Федеральное государственное бюджетное учреждение науки Институт программных систем им. А.К. Айламазяна Российской академии наук Детский оздоровительно - образовательный компьютерный центр/Российская Федерация</t>
  </si>
  <si>
    <t xml:space="preserve">Включен в состав казны Ярославской области, разрушен, восстановлению не подлежит. </t>
  </si>
  <si>
    <t>ГБУ СО ЯО СОЦ "Чайка", Ярославская обл., Тутаевский р-н, д. Артемьево</t>
  </si>
  <si>
    <t>Шамутина Анна Александровна, 8-48533-74277, dolseagull@yandex.ru</t>
  </si>
  <si>
    <t>21000 руб.</t>
  </si>
  <si>
    <t>Государственное бюджетное учреждение социального обслуживания Ярославской области социально-оздоровительный центр "Чайка"/ Департамент труда и социальной поддержки населения Ярославской области</t>
  </si>
  <si>
    <t>УДО ДОЦ «Юность» УМР сезонного действия/ Ярославская область,Угличский муниципальный район, Московское шоссе, 3 км.</t>
  </si>
  <si>
    <t>500/250</t>
  </si>
  <si>
    <t>Муниципальное образовательное учреждение дополнительного образования "Детский оздоровительно-образовательный центр имени А.Матросова/департамент образования мэрии города Ярославля</t>
  </si>
  <si>
    <t>МОУ ДООЦ им. А.Матросова/Ярославская область, Ярославский район, д.Заборное, ул.Набережная, д.25</t>
  </si>
  <si>
    <t xml:space="preserve">МОУ ДООЦ им. А. Матросова находится в 28 км от центра города Ярославля; паспорт центра, транспортная доступность размещены на сайте центра: https://cdo-imat.edu.yar.ru/ </t>
  </si>
  <si>
    <t>262/262</t>
  </si>
  <si>
    <t xml:space="preserve">Ушкова Нина Васильевна, Тел/факс: (4852) 75-97-85, Эл. почта: yarschles@yandex.ru 
</t>
  </si>
  <si>
    <t>общественным транспортом до остановки "Областная больница", на личном автомобиле до ворот школы, имеется парковка. Информация о лагере размещена на сайте школы: https://sanschool.edu.yar.ru/letniy_ozdorovitelniy_lager.html</t>
  </si>
  <si>
    <t>150/60</t>
  </si>
  <si>
    <t>паспорт лагеря ; сайт lagerchaika.ru; автотранспортная доступность - 13 км от г.Тутаева в сторону                г. Рыбинска</t>
  </si>
  <si>
    <t>Гаврилов-Ямский муниципальный район</t>
  </si>
  <si>
    <t xml:space="preserve">Лечебно-оздоровительный комплекс «Сахареж» - структурное подразделение Дирекции социальной сферы Северной железной дороги – филиала открытого акционерного общества «Российские железные дороги» </t>
  </si>
  <si>
    <t>13640-15000 руб.</t>
  </si>
  <si>
    <t>13640 -18500 руб.</t>
  </si>
  <si>
    <t xml:space="preserve">13640 -17000 руб.                                                                         </t>
  </si>
  <si>
    <t>13640- 19000 руб.</t>
  </si>
  <si>
    <t xml:space="preserve">Детский оздоровительный лагерь имени М.Горького       150545 Ярославская область, Ярославский район, в районе д.Черелисино 
</t>
  </si>
  <si>
    <t xml:space="preserve">Детский санаторный оздоровительный лагерь круглогодичного действия "Искра"        152250 Ярославская область, Гаврилов-Ямский район, Великосельский сельский округ, район д.Поляна </t>
  </si>
  <si>
    <t>Рейхард Татьяна Валентиновна, (4852)
74-57-69, (4852)
43-93-24, 
89065265195, Letomatrosova@yandex.ru</t>
  </si>
  <si>
    <t>550 руб., 1980 руб.</t>
  </si>
  <si>
    <t>15/15</t>
  </si>
  <si>
    <t>2205 руб.,
735  руб.</t>
  </si>
  <si>
    <t xml:space="preserve">Директор Околухин Владимир Александрович  (848534)
 2-42-97             e-mail: iskra.doz@mail.ru  
</t>
  </si>
  <si>
    <t>Сайт и паспорт лагеря, 3 км. от дер.Поляна маршрутное такси № 171 от автовокзала г.Ярославль до с/п Сосоновый Бор и 500 м. пешком</t>
  </si>
  <si>
    <t>815 руб. ,
2445  руб.</t>
  </si>
  <si>
    <t xml:space="preserve">815 руб. ,
2445  руб. </t>
  </si>
  <si>
    <t>Муниципальное образовательное учреждение дополнительного образования Центр внешкольной работы/ Управление образования администрации Ростовского муниципального района</t>
  </si>
  <si>
    <t>Куликова Светлана Александровна 8/48536/6-07-24, cvr_rostov@mail.ru</t>
  </si>
  <si>
    <t>Разработан паспорт лагеря, обеспечена автотранспортная доступность (лагерь в шаговой доступности),         https://cvrros.edu.yar.ru/lager_planeta_detstva.html</t>
  </si>
  <si>
    <t>Муниципальное общеобразовательное учреждение Коленовская средняя общеобразовательная школа/Управление образования администрации Ростовского муниципального района</t>
  </si>
  <si>
    <t>Ильинская Ольга Михайловна, тел. 8(48536)43432, kolenovo@list.ru</t>
  </si>
  <si>
    <t>Разработан паспорт лагеря, обеспечена автотранспортная доступность (лагерь в шаговой доступности, осуществляется подвоз детей школьным автобусом), сайт - https://kolenovo-ros.edu.yar.ru/shkolniy_lager.html</t>
  </si>
  <si>
    <t>Сайдаль Мария Васильевна, директор школы, тел. 84853640181, e-mail: school-petrovsk@yandex.ru</t>
  </si>
  <si>
    <t xml:space="preserve"> Разработан паспорт лагеря. Лагерь расположен в шаговой доступности, осуществляется подвоз детей школьными автобусами; страница лагеря  на сайте общеобразовательного учреждения: https://petr-ros.edu.yar.ru/ozdorovitelniy_shkolniy_lager/ozdorovitelniy_shkolniy_lager.html</t>
  </si>
  <si>
    <t>Муниципальное общеобразовательное учреждение Васильковская основная общеобразовательная школа/ Управление образования администрации Ростовского муниципального района</t>
  </si>
  <si>
    <t xml:space="preserve">Кастюкевич Марина Юрьевна, тел 8(48536) 92-5-31
e-mail: wasilkovo-school@yandex.ru
</t>
  </si>
  <si>
    <t xml:space="preserve">Разработан паспорт лагерь. Лагерь в шаговой доступности. Ссылка на страницу лагеря на официальном сайте/    https://vasilkovo-sh.edu.yar.ru/shkolniy_ozdorovitelniy_lager.html </t>
  </si>
  <si>
    <t>Муниципальное общеобразовательное учреждение Скнятиновская основная общеобразовательная школа/ Управление образования администрации Ростовского муниципального района</t>
  </si>
  <si>
    <t>Новожилова Наталья Михайловна (848536)21143 , sknyashco@mail.ru</t>
  </si>
  <si>
    <t>Разработан паспорт лагеря. Лагерь в шаговой доступности. Информация о работе лагеря размещена на сайте школы             http://76206s026.edusite.ru/p28aa1.html</t>
  </si>
  <si>
    <t>Муниципальное общеобразовательное учреждение гимназия имени А.Л.Кекина г. Ростова/ Управление образования администрации Ростовского муниципального района</t>
  </si>
  <si>
    <t>Оздоровительный лагерь с дневным пребыванием детей на базе  МОУ гимназии им. А.Л. Кекина/ 152151 Ярославская область, г. Ростов ул. Моравского д.6</t>
  </si>
  <si>
    <t>Разработан паспорт лагеря. Лагерь в шаговой доступности. Информация о работе лагеря размещена на сайте школы -https://gim-kekina.edu.yar.ru/</t>
  </si>
  <si>
    <t>Муниципальное общеобразовательное учреждение средняя общеобразовательная школа № 3 г. Ростова/ Управление образования администрации Ростовского муниципального района</t>
  </si>
  <si>
    <t>Разработан паспорт лагеря. Обеспечена шаговая  доступность. Подвоз детей так же осуществляется общественным транспортом. Ссылка на страницу лагеря - https://school3-ros.edu.yar.ru/</t>
  </si>
  <si>
    <t>Муниципальное общеобразовательное учреждение Карьерская основная общеобразовательная школа/Управление образования администрации Ростовского муниципального района</t>
  </si>
  <si>
    <t>Разработан паспорт лагеря, лагерь в шаговой доступности, осуществляется подвоз детей школьным автобусом. Сайт лагеря - http://76206s028.edusite.ru/p26aa1.html</t>
  </si>
  <si>
    <t>Муниципальное общеобразовательное учреждение Семибратовская средняя общеобразовательная школа/Управление образования администрации Ростовского муниципального района</t>
  </si>
  <si>
    <t>Лысюк Светлана Дмитриевна тел/факс 8 48 (536) 53 2 88 semibratschool@mail.ru</t>
  </si>
  <si>
    <t>Лагерь в шаговой доступности, обеспечивается доставка детей школьными автобусами. Разработан паспорт лагеря. Сайт - https://semb-ros.edu.yar.ru/shkolniy_lager.html</t>
  </si>
  <si>
    <t>Муниципальное общеобразовательное учреждение Угодичская основная общеобразовательная школа/Управление образования администрации Ростовского муниципального района</t>
  </si>
  <si>
    <t>Разработан паспорт лагеря, лагерь в шаговой доступности, обеспечивается подвоз детей школьными автобусами https://ugod-ros.edu.yar.ru/letniy_ozdorovitelniy_lager.html</t>
  </si>
  <si>
    <t>муниципальное общеобразовательное учреждение Вахрушевская основная общеобразовательная школа/Управление образования администрации Ростовского муниципального района</t>
  </si>
  <si>
    <t>Архипова Татьяна Сергеевна 8(48536)52191/ p3vahr@edu.yar.ru</t>
  </si>
  <si>
    <t>Разработан паспорт лагеря, лагерь в шаговой доступность, общественныйй транспорт/ http://76206s018.edusite.ru/p53aa1.html</t>
  </si>
  <si>
    <t>Муниципальное общеобразовательное учреждение Поречская средняя общеобразовательная школа/Управление образования администрации Ростовского муниципального района</t>
  </si>
  <si>
    <t>Разработан паспорт лагеря, лагерь в шаговой доступности, обеспечивается подвоз детей школьными автобусами https://porech-ros.edu.yar.ru/shkolniy_ozdorovitelniy_lager.html</t>
  </si>
  <si>
    <t>Муниципальное общеобразовательное учреждение "Школа имени Евгения Родионова"/ Управление образования администрации Ростовского муниципального района</t>
  </si>
  <si>
    <t>Шленев Александр Константинович, 8(48536)22498, shkola-sudino@mail.ru</t>
  </si>
  <si>
    <t>Доставка из Ростова осуществляется двумя школьными автобусами. Протяженность маршрута - 12 км, шаговая доступность для детей, проживающих в д. Судино. Разработан паспорт лагеря https://sudin-ros.edu.yar.ru</t>
  </si>
  <si>
    <t>Муниципальное общеобразовательное учреждение Чепоровская основная общеобразовательная школа/Управление образования администрации Ростовского муниципального района</t>
  </si>
  <si>
    <t>Демидова Людмила Васильевна, 8(48536)41341      cheporovashcola2006@yandex.ru</t>
  </si>
  <si>
    <t>Лагерь организован  на базе МОУ Чепоровской ООШ для обучающихся школы; имеется спортзал, спортивная площадка, школьная столовая, обеспечен подвоз детей школьным автобусом, автотраснпортная доступностьhttp://76206s019.edusite.ru/p10aa1.html</t>
  </si>
  <si>
    <t xml:space="preserve">20/20 </t>
  </si>
  <si>
    <t>30/30</t>
  </si>
  <si>
    <t>Вертеев Игорь Георгиевич 8(48535)3-24-90 maria@uchcom2.botik.ru</t>
  </si>
  <si>
    <t>https://mmc-per.edu.yar.ru/, городской транспорт</t>
  </si>
  <si>
    <t>22/22</t>
  </si>
  <si>
    <t>Муниципальное общеобразовательное учреждение Коптевская основная общеобразовательная школа / управление образования администрации Мышкинского муниципального раойна</t>
  </si>
  <si>
    <t>21/21</t>
  </si>
  <si>
    <t>23/23</t>
  </si>
  <si>
    <t>7/7</t>
  </si>
  <si>
    <t>Сухих Ольга Анатольевна,
(48534) 3-64-10,
urusovka2@rambler.ru</t>
  </si>
  <si>
    <t xml:space="preserve"> Сайт,  паспорт лагеря   http://ilin-gav.edu.yar.ru/otdih_detey_i_ih_ozdorovlenie.html     Автотранспортная доступность  -  36 км.     до г. Гаврилов-Ям              Междугородный   г. Гаврилов-Ям-г. Ростов,  г. Ярославль-с. Ильинское-Урусово</t>
  </si>
  <si>
    <t xml:space="preserve">Лагерь с дневной формой пребывания детей МОБУ "Митинская ОШ" /  152230, 
Ярославская область, Гаврилов -Ямский район, 
Митинский сельский округ, 
с. Митино, 
ул. Колхозная, д. 20
</t>
  </si>
  <si>
    <t xml:space="preserve">Лукьянова Ольга Алексеевна,
(48534) 3-41-27,  mitino-school@rambler.ru
</t>
  </si>
  <si>
    <t>Сайт, паспорт лагеря  http://mitino-gav.edu.yar.ru/letniy_ozdorovitelniy_lager.html Автотранспортная доступность  -  32 км.     до г. Гаврилов-Ям              Пригородный г. Гаврилов-Ям - с. Остров</t>
  </si>
  <si>
    <t>Жукова Наталия Николаевна, (48534) 2-38-66, gav-yam-ddt-2@yandex.ru</t>
  </si>
  <si>
    <t>Сайт,  паспорт лагеря  http://ddtgav.edu.yar.ru/otdih_i_ozdorovlenie.html   Шаговая доступность</t>
  </si>
  <si>
    <t xml:space="preserve">Кузнецова Анна Вячеславовна,
 (48534) 2-38-78, dh.2@yandex.ru
</t>
  </si>
  <si>
    <t xml:space="preserve"> Сайт, паспорт лагеря   http://art-yam.ru/               Шаговая доступность</t>
  </si>
  <si>
    <t xml:space="preserve">Лагерь с дневной формой пребывания детей  Гаврилов-Ямской ДЮСШ/ 152240,
Ярославская область,
г. Гаврилов - Ям,
ул. Молодежная, д. 7
</t>
  </si>
  <si>
    <t xml:space="preserve">Козлов Игорь Викентьевич,
(48534) 2-07-47, sportsprint@mail.ru
</t>
  </si>
  <si>
    <t>Сайт,  паспорт лагеря  http://sprint-gav.edu.yar.ru/letniy_lager_.html                                   Шаговая доступность</t>
  </si>
  <si>
    <t>550 рублей,              2268 рублей</t>
  </si>
  <si>
    <t>Оздоровительный лагерь с дневной формой пребывания детей на базе  МОУ СОШ №3/Ярославская область,г. Углич, ул. Ярославская, д.47</t>
  </si>
  <si>
    <t>Стрельцова Светлана Вячеславовна, 8(48532)5-30-61 u.skool3@mail.ru</t>
  </si>
  <si>
    <t>Оздоровительный лагерь с дневной формой пребывания детей на базе  МОУ СОШ №5 им.63-го Угличского пехотного полка/Ярославская область,г. Углич, ул. Ярославское шоссе, д.10а</t>
  </si>
  <si>
    <t>В шаговой доступности http://sch5-ugl.edu.yar.ru</t>
  </si>
  <si>
    <t>57/57</t>
  </si>
  <si>
    <t>2268 рублей</t>
  </si>
  <si>
    <t>Ярославский муниципальный район</t>
  </si>
  <si>
    <t>Первомайский  муниципальныйрайон</t>
  </si>
  <si>
    <t xml:space="preserve">Муниципальное общеобразовательное учреждение средняя общеобразовательная школа №3/ Угличский муниципальный район в лице Управления образования Администрации Угличского муниципального района </t>
  </si>
  <si>
    <t xml:space="preserve">Муниципальное общеобразовательное учреждение средняя общеобразовательная школа №5 им.63-го Угличского пехотного полка/ Угличский муниципальный район в лице Управления образования Администрации Угличского муниципального района </t>
  </si>
  <si>
    <t>Муниципальное учреждение дополнительного образования "Гаврилов-Ямская детско-юношеская спортивная школа" /   Администрация Гаврилов-Ямского муниципального района</t>
  </si>
  <si>
    <t xml:space="preserve">Директор учреждения Соловьева Наталья Леонидовна, 8(4855) 25 - 97- 89, cdt.raduga60@yandex.ru </t>
  </si>
  <si>
    <t>100/100</t>
  </si>
  <si>
    <t>20/20</t>
  </si>
  <si>
    <t>исп.Елагина Ю.С. 40-16-73</t>
  </si>
  <si>
    <t>120/120</t>
  </si>
  <si>
    <t>Большакова Светлана Геннадьевна,
(48534) 3-51-32,
stog-school@rambler.ru</t>
  </si>
  <si>
    <t xml:space="preserve"> Сайт, паспорт лагеря http://stoggav.edu.yar.ru/otdih_detey_i_ih_ozdorovlenie/dokumenti.html      Автотранспортная доступность  -  15 км.     до г. Гаврилов-Ям               Школьный автобус,  пригородный г.Гаврилов-Ям-с. Осенево</t>
  </si>
  <si>
    <t xml:space="preserve">Лагерь с дневной формой пребывания детей МОУ "Вышеславская ОШ"/ 152244, 
Ярославская область, Гаврилов -Ямский район,
Заячье- Холмский сельский округ,
 д. Прошенино, 
ул. Школьная, д. 29
</t>
  </si>
  <si>
    <t xml:space="preserve"> Сайт, паспорт лагеря http://vyshs-gav.edu.yar.ru/letniy_ozdorovitelniy_lager/dokumenti.html Автотранспортная доступность  -  20 км.     до г. Гаврилов-Ям               Школьный автобус,  пригородный г.Гаврилов-Ям-д. Головино</t>
  </si>
  <si>
    <t xml:space="preserve">Лагерь с дневной формой пребывания детей  МОБУ  "Шопшинская СШ"  / 152252,
 Ярославская область, Гаврилов -Ямский район, 
Шопшинский сельский округ, 
с. Шопша, 
ул. Центральная, д. 5
 </t>
  </si>
  <si>
    <t xml:space="preserve">Абрамова Майя Александровна,
(48534) 3-27-31, sop-school@rambler.ru
</t>
  </si>
  <si>
    <t xml:space="preserve"> Сайт,  паспорт лагеря  http://shopsh-gav.edu.yar.ru/otdih_detey_i_ih_ozdorovlenie.html      Автотранспортная доступность  -  20 км.     до г. Гаврилов-Ям               Школьный автобус,  междугородный г. Гаврилов-Ям-г. Ярославль</t>
  </si>
  <si>
    <t>https://shmsh.edu.yar.ru/svedeniya_ob_obrazovatelnom_uchrezhdenii/dol_2018.html</t>
  </si>
  <si>
    <t>19/19</t>
  </si>
  <si>
    <t>Директор школы Белорусова Татьяна Сергеевна, (4855) 237-189, serednevskaya@mail.ru</t>
  </si>
  <si>
    <t>Жукова Елена Геннадьевна, (48546)22706, schola4@rambler.ru</t>
  </si>
  <si>
    <t>1152 (6 дней)</t>
  </si>
  <si>
    <t>Козлова Ольга Анатольевна, (48546)21560, sh2posh@rambler.ru</t>
  </si>
  <si>
    <t>3456 (18 дней) 1152 (6 дней)</t>
  </si>
  <si>
    <t>Комарова Анна Сергеевна, (48546)32347, beloeshkola@mail.ru</t>
  </si>
  <si>
    <t>2268 (18 дней)   756 (6 дней)</t>
  </si>
  <si>
    <t>Суворова Елена Владимировна, (48546)32176, gajutinoshool@rambler.ru</t>
  </si>
  <si>
    <t xml:space="preserve">2268 (18 дней)   </t>
  </si>
  <si>
    <t>2268 (18 дней)</t>
  </si>
  <si>
    <t>Ястребова Светлана Константиновна, (48546)44247, kolod0907@rambler.ru</t>
  </si>
  <si>
    <t>Ерохова Наталья Николаевна, (48546)31484, vochikovo1@yandex.ru</t>
  </si>
  <si>
    <t>Смирнова Светлана Николаевна, (48546)31636, pjat_sh_pohs@mail.ru</t>
  </si>
  <si>
    <t>17/17</t>
  </si>
  <si>
    <t>Ершова Наталия Евгеньевна, (48546)31142, judsoshramblerru07@rambler.ru</t>
  </si>
  <si>
    <t>Ножкина Александра Владимировна, (48546) 44395,  krem.sosh@mail.ru</t>
  </si>
  <si>
    <t>2268руб</t>
  </si>
  <si>
    <t>сайт и паспорт лагеря  https://barman-lub.edu.yar.ru/  Учреждение находится в шаговой доступности</t>
  </si>
  <si>
    <t>Муниципальное общеобразовательное учреждение Филипповская  основная общеобразовательная школа Любимского муниципального района Ярославской области/ Управление образования Администрации в Любимском муниципальном районе Ярославской области</t>
  </si>
  <si>
    <t>сайт и паспорт лагеря https://filip-lub.edu.yar.ru                             Учреждение находится в шаговой доступности.</t>
  </si>
  <si>
    <t>Муниципальное общеобразовательное учреждение Любимская средняя общеобразовательная школа Любимского муниципального района/ Управление образования Администрации в Любимском муниципальном районе Ярославской области</t>
  </si>
  <si>
    <t>сайт и паспорт лагеря https://lub-sch.edu.yar.ru/svedeniya_ob_obrazovatelnoy_organizatsii/dokumenti.html Учреждение находится в шаговой доступности.</t>
  </si>
  <si>
    <t>Муниципальное общеобразовательное учреждение Любимская основная общеобразовательная школа имени Вадима Юрьевича Орлова/Управление образования Администрации в Любимском муниципальном районе Ярославской области</t>
  </si>
  <si>
    <t>сайт и паспорт лагеря https://osh-lub.edu.yar.ru   Учреждение находится в шаговой доступности.</t>
  </si>
  <si>
    <t>150/133</t>
  </si>
  <si>
    <t>Муниципальное общеобразовательное учреждение Воскресенская основная общеобразовательная школа Любимского муниципального района/Управление образования Администрации в Любимском муниципальном районе Ярославской области</t>
  </si>
  <si>
    <t>сайт и паспорт лагеря https://voskr-lub.edu.yar.ru  Учреждение находится в шаговой доступности.</t>
  </si>
  <si>
    <t>Муниципальное общеобразовательное учреждение Ермаковская средняя общеобразовательная школа Любимского муниципального             района/Управление образования Администрации в Любимском муниципальном районе Ярославской области</t>
  </si>
  <si>
    <t>сайт и паспорт лагеря https://ermak-lub.edu.yar.ru   Учреждение находится в шаговой доступности.</t>
  </si>
  <si>
    <t>Муниципальное учреждение дополнительного образования Детско-юношеская спортивная школа г. Любима/Управление образования Администрации в Любимском муниципальном районе Ярославской области</t>
  </si>
  <si>
    <t xml:space="preserve"> сайт и паспорт лагеря https://ssh-lub.edu.yar.ru   Учреждение находится в шаговой доступности.</t>
  </si>
  <si>
    <t>Муниципальное общеобразовательное учреждение Закобякинская средняя общеобразовательная школа/ Управление образования Администрации Любимского муниципального района Ярославской области</t>
  </si>
  <si>
    <t>сайт и паспорт лагеря https://zakb-lub.edu.yar.ru   Учреждение находится в шаговой доступности.</t>
  </si>
  <si>
    <t>Волкова Светлана Константиновна,  8(48543) 31-1-68, 8-962-201-21-05; voskresenskoe-shkola@yandex.ru</t>
  </si>
  <si>
    <t>Морнова Наталья Михайловна,      8(48543)2-41-54, 8-980-659-92-37; mornova79@mail.ru</t>
  </si>
  <si>
    <t xml:space="preserve">Некрасовский муниципальный район </t>
  </si>
  <si>
    <t>Муниципальное бюджетное общеобразовательное учреждение Бурмакинская  средняя общеобразовательная школа№1 /Администрация Некрасовского муниципального района</t>
  </si>
  <si>
    <t>Гавриленко Ирина Владимировна                    т. 848531-54-1-97         burmschool_1@mail.ru</t>
  </si>
  <si>
    <t xml:space="preserve">Сайт и паспорт, транспортная доступность (школьный автобус, шаговая доступность) </t>
  </si>
  <si>
    <t>2988 руб.</t>
  </si>
  <si>
    <t>Муниципальное  общеобразовательное учреждение Левашовская средняя школа /Администрация Некрасовского муниципального района</t>
  </si>
  <si>
    <t>Лагерь с дневной формой пребывания детей "Солнышко"             МОУ Левашовская сш                   с. Левашово, ул. Молодежная,   д.13</t>
  </si>
  <si>
    <t>Стрижова Елена Сергеевна                         т. 848531-35-3-71       direktor.lsch@yandex.ru</t>
  </si>
  <si>
    <t>Муниципальное бюджетное общеобразовательное учреждение Диево-Городищенская средняя общеобразовательная школа /Администрация Некрасовского муниципального района</t>
  </si>
  <si>
    <t>Муниципальное бюджетное общеобразовательное учреждение средняя общеобразовательная школа им. Карла Маркса/Администрация Некрасовского муниципального района</t>
  </si>
  <si>
    <t>Ленивкова Светлана Владимировна                  т. 848531-64-1-97      shkola-imkarlamarksa@yandex.ru</t>
  </si>
  <si>
    <t xml:space="preserve">Клуб детского отдыха «Белкино»
Ярославская обл., Ярославский район, 
турбаза «Белкино»
</t>
  </si>
  <si>
    <t xml:space="preserve">Передреев Павел Юрьевич
8-903-823-25-75
Inter-lang@mail.ru
</t>
  </si>
  <si>
    <t>8/8</t>
  </si>
  <si>
    <t xml:space="preserve">Летний лингвистический лагерь в Белкино
www.Inter-camp.com
Автобусом 111 до Красных Ткачей, далее – пешком 3 км
</t>
  </si>
  <si>
    <t xml:space="preserve">Общество с ограниченной ответственностью 
«Клуб детского отдыха Белкино» /
Передреев Павел Юрьевич
Передреева Анна Вячеславовна
</t>
  </si>
  <si>
    <t>http://sh1psh.edu.yar.ru</t>
  </si>
  <si>
    <t>http://sh2-psh.edu.yar.ru</t>
  </si>
  <si>
    <t>http://beloeshkola.edu.yar.ru</t>
  </si>
  <si>
    <t>http://76423s005.edusite.ru</t>
  </si>
  <si>
    <t xml:space="preserve">http://76423s008.edusite.ru
</t>
  </si>
  <si>
    <t>http://prog-shpsh.edu.yar.ru</t>
  </si>
  <si>
    <t>http://voschk-psh.edu.yar.ru</t>
  </si>
  <si>
    <t>http://76423s024.edusite.ru</t>
  </si>
  <si>
    <t>http://76423s027.edusite.ru</t>
  </si>
  <si>
    <t>http://kremsosh.ucoz.ru</t>
  </si>
  <si>
    <t>Муниципальное общеобразовательное учреждение «Гимназия № 2»/ Департамент образования мэрии г. Ярославля</t>
  </si>
  <si>
    <t xml:space="preserve">Маслеников Николай Васильевич, (4852)55-07-33, yargimn002@yandex.ru
</t>
  </si>
  <si>
    <t>информация о лагере, паспорт лагеря, транспортная доступность размещены на сайте https://gimn2.edu.yar.ru/organizatsiya_letnego_otdiha.html</t>
  </si>
  <si>
    <t>Муниципальное общеобразовательное учреждение "Средняя школа № 4 им. Н.А. Некрасова с углублённым изучением английского языка"/ Департамент образования мэрии города Ярославля</t>
  </si>
  <si>
    <t>Высочанская Наталья Петровна, 72-74-01, yarsch004@yandex.ru</t>
  </si>
  <si>
    <t>информация о лагере, паспорт лагеря, транспортная доступность размещены на сайте http://school4.edu.yar.ru/letniy_ozdorovitelniy_lager_eralash.html</t>
  </si>
  <si>
    <t>65/65</t>
  </si>
  <si>
    <t>Муниципальное общеобразовательное учреждение "Средняя школа № 5 им. О.А. Варенцовой"/ Департамент образования мэрии города Ярославля</t>
  </si>
  <si>
    <t xml:space="preserve">Петрова Ирина Валентиновна, 8(4852) 53-83-95, yarsch005@yandex.ru  </t>
  </si>
  <si>
    <t>информация о лагере, паспорт лагеря, транспортная доступность размещены на сайте http://school5.edu.yar.ru/gorodskoy_ozdorovitelniy_lager.html</t>
  </si>
  <si>
    <t>Муниципальное общеобразовательное учреждение  «Средняя школа №6 имени Подвойского»/ Департамент образования мэрии города Ярославля</t>
  </si>
  <si>
    <t>Чезлова Ольга а Анатольевна, 44-25-85, yarsch006@yandex.ru</t>
  </si>
  <si>
    <t>информация о лагере, паспорт лагеря, транспортная доступность размещены на сайте http://school6.edu.yar.ru/letniy_otdih/letniy_otdih.html</t>
  </si>
  <si>
    <t>Муниципальное общеобразовательное учреждение «Средняя школа № 9 имени Ивана Ткаченко»/ Департамент образования мэрии г. Ярославля</t>
  </si>
  <si>
    <t>Шевченко Сергей Борисович, тел.72-28-11, yarsch009@yandex.ru</t>
  </si>
  <si>
    <t>информация о лагере, паспорт лагеря, транспортная доступность размещены на сайте https://school9.edu.yar.ru/letniy_ozdorovitelniy.html</t>
  </si>
  <si>
    <t>Муниципальное общеобразовательное учреждение "Средняя школа № 12"/ Департамент образования мэрии города Ярославля</t>
  </si>
  <si>
    <t>Толстякова Елена Борисовна, 44-16-04, yarsch012@yandex.ru</t>
  </si>
  <si>
    <t>информация о лагере, паспорт лагеря, транспортная доступность размещены на сайте https://school12.edu.yar.ru/lager.html</t>
  </si>
  <si>
    <t>Муниципальное общеобразовательное учреждение "Средняя школа № 13"/ Департамент образования мэрии города Ярославля</t>
  </si>
  <si>
    <t xml:space="preserve">Потемина Марина Павловна, 32-76-54, yarsch013@yandex.ru
</t>
  </si>
  <si>
    <t>информация о лагере, паспорт лагеря, транспортная доступность размещены на сайте https://school13.edu.yar.ru/letniy_ozdorovitelniy_lager.html</t>
  </si>
  <si>
    <t>Муниципальное общеобразовательное учреждение "Средняя школа № 14 имени Лататуева В.Н."/ Департамент образования мэрии города Ярославля</t>
  </si>
  <si>
    <t>Лапотникова Валентина Африкановна; тел. (4852)44-25-73; e-mail yarsch014@yandex.ru</t>
  </si>
  <si>
    <t>информация о лагере, паспорт лагеря, транспортная доступность размещены на сайте http://sch14.ru/dol-rassvet-2015/</t>
  </si>
  <si>
    <t>Муниципальное общеобразовательное учреждение "Средняя школа № 15"/ Департамент образования мэрии города Ярославля</t>
  </si>
  <si>
    <t>Томилина Ольга Ивановна, 31-13-75, yarsch015@yandex.ru</t>
  </si>
  <si>
    <t>информация о лагере, паспорт лагеря, транспортная доступность размещены на сайте https://yar15sh.edu.yar.ru/roditelyam/detskiy_ozdorovitelniy_lager1.html</t>
  </si>
  <si>
    <t>Муниципальное общеобразовательное учреждение "Средняя школа № 17"/ Департамент образования мэрии города Ярославля</t>
  </si>
  <si>
    <t>информация о лагере, паспорт лагеря, транспортная доступность размещены на сайте http://yarsch17.ru/camp</t>
  </si>
  <si>
    <t>Муниципальное общеобразовательное учреждение "Средняя школа № 21 имени А.М. Достоевского"/ Департамент образования мэрии города Ярославля</t>
  </si>
  <si>
    <t>Киселев Валерий Анатольевич 41-09-76      yarsch021@yandex.ru</t>
  </si>
  <si>
    <t>информация о лагере, паспорт лагеря, транспортная доступность размещены на сайте https://school21.edu.yar.ru/letniy_ozdorovitelniy_lager.html</t>
  </si>
  <si>
    <t xml:space="preserve">Муниципальное общеобразовательное учреждение "Средняя школа № 23"/ Департамент образования мэрии города Ярославля </t>
  </si>
  <si>
    <t>Тоболкина Ирина Сергеевна, 46-15-35, yarsch23@yandex.ru</t>
  </si>
  <si>
    <t>информация о лагере, паспорт лагеря, транспортная доступность размещены на сайте https://school23.edu.yar.ru/detskiy_ozdorovitelniy_lager/lager_2018.html</t>
  </si>
  <si>
    <t xml:space="preserve"> Муниципальное общеобразовательное учреждение "Средняя школа № 25 имени Александра Сивагина"/ Департамент образования мэрии города Ярославля</t>
  </si>
  <si>
    <t>Вязниковцева Ольга Леонидовна, (4852)21-63-53, 21-54-74, yarsch025@yandex.ru</t>
  </si>
  <si>
    <t>информация о лагере, паспорт лагеря, транспортная доступность размещены на сайте https://school25.edu.yar.ru/shkolnaya_zhizn/gol_solnishko.html</t>
  </si>
  <si>
    <t>Муниципальное общеобразовательное учреждение "Средняя школа № 27"/ Департамент образования мэрии города Ярославля</t>
  </si>
  <si>
    <t>Летний оздоровительный лагерь с дневным пребыванием/ г. Ярославль, ул. Труфанова, д. 4</t>
  </si>
  <si>
    <t>Волчихина Инна Валентиновна, 56-96-94, yarsch027@yandex.ru</t>
  </si>
  <si>
    <t>информация о лагере, паспорт лагеря, транспортная доступность размещены на сайте https://school27.edu.yar.ru/lager_s_dnevnim_prebivaniem_detey.html</t>
  </si>
  <si>
    <t>Муниципальное общеобразовательное учреждение «Средняя школа № 30»/ Департамент образования мэрии города Ярославля</t>
  </si>
  <si>
    <t xml:space="preserve">Птицына Надежда Юрьевна, 517338,
yarsch030@
yandex.ru
</t>
  </si>
  <si>
    <t>информация о лагере, паспорт лагеря, транспортная доступность размещены на сайте https://school30.edu.yar.ru/gorodskoy_letniy_lager/programma_lagernoy_smeni.html</t>
  </si>
  <si>
    <t>Муниципальное общеобразовательное учреждение "Средняя школа № 32 имени В.В. Терешковой"/ Департамент образования мэрии города Ярославля</t>
  </si>
  <si>
    <t>Монахова Марина Николаевна, 45-03-91, yarsch032@yandex.ru</t>
  </si>
  <si>
    <t>информация о лагере, паспорт лагеря, транспортная доступность размещены на сайте http://school32.edu.yar.ru/letnyaya_ozdorovitelnaya_kompaniya/letnyaya.html</t>
  </si>
  <si>
    <t>Муниципальное общеобразовательное учреждение «Средняя школа № 39»/ Департамент образования мэрии города Ярославля</t>
  </si>
  <si>
    <t>Волкова Ольга Николаевна, 56-40-04, yarsch039@yandex.ru</t>
  </si>
  <si>
    <t>информация о лагере, паспорт лагеря, транспортная доступность размещены на сайте https://school39.edu.yar.ru/informatsiya_dlya_roditeley/letniy_lager.html</t>
  </si>
  <si>
    <t>Муниципальное общеобразовательное учреждение "Средняя школа №42 им. Н.П.Гусева с углублённым изучением французского языка"/ Департамент образования мэрии города Ярославля</t>
  </si>
  <si>
    <t>Галочкина Наталия Владимировна, тел.72-63-62, yarsch-42@yandex.ru</t>
  </si>
  <si>
    <t>информация о лагере, паспорт лагеря, транспортная доступность размещены на сайте https://school42.edu.yar.ru/letniy_shkolniy_lager.html</t>
  </si>
  <si>
    <t>Муниципальное общеобразовательное учреждение "Средняя школа№ 70"/ Департамент образования мэрии г. Ярославля</t>
  </si>
  <si>
    <t>Луковикова Ирина Ивановна, (4852) 30-55-00, yarsch070@yandex.ru</t>
  </si>
  <si>
    <t>информация о лагере, паспорт лагеря, транспортная доступность размещены на сайте https://school70.edu.yar.ru/solnishko_lager_s_dnevnim_prebivaniem_detey.html</t>
  </si>
  <si>
    <t>Муниципальное общеобразовательное учреждение "Средняя школа № 76"/ Департамент образования мэрии города Ярославля</t>
  </si>
  <si>
    <t>Герасимов Сергей Дмитриевич, тел. 27-67-12, yarsch76@yandex.ru</t>
  </si>
  <si>
    <t>информация о лагере, паспорт лагеря, транспортная доступность размещены на сайте https://school76.edu.yar.ru/gorodskoy_lager.html</t>
  </si>
  <si>
    <t xml:space="preserve">Муниципальное общеобразовательное учреждение «Средняя школа № 80 с углублённым изучением английского языка»/Департамент образования мэрии города Ярославля
</t>
  </si>
  <si>
    <t xml:space="preserve">Хитрова Галина Владиславовна, т. 56-35-88,  yarsch80@yandex.ru </t>
  </si>
  <si>
    <t>информация о лагере, паспорт лагеря, транспортная доступность размещены на сайте http://76202s080.edusite.ru/p54aa1.html</t>
  </si>
  <si>
    <t xml:space="preserve">Муниципальное общеобразовательное учреждение «Средняя школа № 81»/Департамент образования мэрии города Ярославля
</t>
  </si>
  <si>
    <t>Лежникова Ирина Витальевна, 55-04-95, yarsch-081@yandex.ru</t>
  </si>
  <si>
    <t>информация о лагере, паспорт лагеря, транспортная доступность размещены на сайте http://yarsch81.ru/index.php/ozdorovlenie-i-otdykh-detej/139-dokumenty</t>
  </si>
  <si>
    <t>Муниципальное общеобразовательное учреждение "Средняя школа № 83"/Департамент образования мэрии города Ярославля</t>
  </si>
  <si>
    <t>Глазкова Ольга Викторовна, 24-88-16, yarsch083@yandex.ru</t>
  </si>
  <si>
    <t>информация о лагере, паспорт лагеря, транспортная доступность размещены на сайте http://school83.edu.yar.ru/kanikuli/solnechniy_gorod.html</t>
  </si>
  <si>
    <t>150/150</t>
  </si>
  <si>
    <t>Муниципальное образовательное учреждение дополнительного образования Станция туризма и экскурсий "Абрис"/ Департамент образования мэрии г. Ярославля</t>
  </si>
  <si>
    <t>Костров Андрей Александрович, телефон+7 4852 38‑00-45; факс+7 4852 38‑52-74, abris-tur@yandex.ru</t>
  </si>
  <si>
    <t>информация о лагере, паспорт лагеря, транспортная доступность размещены на сайте http://cdo-abris.edu.yar.ru/letniy_lager.html</t>
  </si>
  <si>
    <t>Муниципальное образовательное учреждение дополнительного образования  Центр детского творчества «Витязь» / Департамент образования мэрии города Ярославля</t>
  </si>
  <si>
    <t>Мирошникова Марина Владимировна, 8(4852) 51-66-10; vityaz.yar@yandex.ru, yarvityaz@mail.ru</t>
  </si>
  <si>
    <t>информация о лагере, паспорт лагеря, транспортная доступность размещены на сайте https://cdo-vityaz.edu.yar.ru/organizatsiya_otdiha_i_ozdorovleniya_detey/organizatsiya_otdiha_i_ozdorovleniya_detey.html</t>
  </si>
  <si>
    <t>Муниципальное образовательное учреждение дополнительного образования   «Городской  центр технического  творчества»/ Департамент образования мэрии города Ярославля</t>
  </si>
  <si>
    <t>Чистяков  Павел  Борисович, 39-02-58, 25-15-04, centrtehtvor@yandex.ru</t>
  </si>
  <si>
    <t>информация о лагере, паспорт лагеря, транспортная доступность размещены на сайте https://yargcdutt.edu.yar.ru/letniy__lager.html</t>
  </si>
  <si>
    <t>Муниципальное образовательное учреждение дополнительного образования Центр "Истоки"/ Департамент образования мэрии города Ярославля</t>
  </si>
  <si>
    <t>Милославская Нина Владимировна, 75-30-73, centr-istoki76@yandex.ru</t>
  </si>
  <si>
    <t>информация о лагере, паспорт лагеря, транспортная доступность размещены на сайте https://cdo-istoki.edu.yar.ru/gorodskoy_ozdorovitelniy_lager__sozvezdie_2018g_.html</t>
  </si>
  <si>
    <t>Муниципальное образовательное учреждение дополнительного образования "Межшкольный учебный центр Кировского и Ленинского районов"/ Департамент образования мэрии города Ярославля</t>
  </si>
  <si>
    <t>Городской лагерь с дневной формой пребывания детей "Наше будущее"/150047, г.Ярославль, ул.Кудрявцева д.26</t>
  </si>
  <si>
    <t>Ромащенко Ирина Валерьевна, (4852)74-88-53, muts.kirlen@yandex.ru</t>
  </si>
  <si>
    <t xml:space="preserve">информация о лагере, паспорт лагеря, транспортная доступность размещены на сайте http://muklen.edu.yar.ru/lager_s_dnevnoy_formoy_prebivaniya/lager_s_dnevnoy_formoy_prebivaniya_2018.html </t>
  </si>
  <si>
    <t>Муниципальное образовательное учреждение дополнительного образования Ярославский юннатский центр "Радуга"/ Департамент образования мэрии города Ярославля</t>
  </si>
  <si>
    <t>Яковлева Елена Алексеевна, 72-20-90, yargorsun@yandex.ru</t>
  </si>
  <si>
    <t>информация о лагере, паспорт лагеря, транспортная доступность размещены на сайте https://stun.edu.yar.ru/gorodskoy_profilniy_lager.html</t>
  </si>
  <si>
    <t>Муниципальное образовательное учреждение дополнительного образования Детско-юношеский центр "Ярославич" / Департамент образования мэрии города Ярославля</t>
  </si>
  <si>
    <t>информация о лагере, паспорт лагеря, транспортная доступность размещены на сайте https://cdo-yar.edu.yar.ru/letniy_otdih.html</t>
  </si>
  <si>
    <t>Муниципальное учреждение дополнительного образования "Детская школа искусств № 3" города Ярославля/ Управление культуры мэрии города Ярославля</t>
  </si>
  <si>
    <t>Костина Татьяна Юрьевна, 8(4852) 55-40-23, shk-yaroslavl@yandex.ru</t>
  </si>
  <si>
    <t>информация о лагере, паспорт лагеря, автотранспортная доступность размещены на сайте http://xn--3--jlcq6b4byc.xn--p1ai/index.php/letnij-lager</t>
  </si>
  <si>
    <r>
      <rPr>
        <sz val="9.5"/>
        <rFont val="Times New Roman"/>
        <family val="1"/>
        <charset val="204"/>
      </rPr>
      <t xml:space="preserve">Казанов Ярослав Валерьевич, 57-97-35, </t>
    </r>
    <r>
      <rPr>
        <sz val="9.5"/>
        <color rgb="FF000000"/>
        <rFont val="Times New Roman"/>
        <family val="1"/>
        <charset val="204"/>
      </rPr>
      <t xml:space="preserve">Kazanov@yarsch17.ru
</t>
    </r>
  </si>
  <si>
    <t xml:space="preserve">Полетаев Владимир Васильевич,
8(48539) 3-55-47,
asosh199@mail.ru
</t>
  </si>
  <si>
    <t>51/51</t>
  </si>
  <si>
    <t>Филимонова Наталья Юрьевна,         8(48539)3-71-24, shkola-berezniki@mail.ru</t>
  </si>
  <si>
    <t>Жарова Любовь Алексеевна,      8(48539) 3-56-44, jakovschool@yandex.ru</t>
  </si>
  <si>
    <t xml:space="preserve">Строчилова Галина Александровна,
8(48539)3-67-90
jurkinschool@
yandex.ru
</t>
  </si>
  <si>
    <t xml:space="preserve">Лагерь с дневной формой пребывания детей МОБУ "Шалаевская НШ-ДС" / 152253,
 Ярославская область, Гаврилов -Ямский район,
 д. Шалаево,
 ул. Центральная, д. 6
 </t>
  </si>
  <si>
    <t xml:space="preserve"> Сайт, Паспорт лагеря   https://shalv-gav.edu.yar.ru/otdih_detey_i_ih_ozdorovlenie.html Автотранспортная доступность  -  25 км.     до г. Гаврилов-Ям              Междугородный г.Гаврилов-Ям-г. Ростов</t>
  </si>
  <si>
    <t>Чистова Татьяна Викторовна, 89092802411, wshool@yandex.ru</t>
  </si>
  <si>
    <t xml:space="preserve">Некоузский муниципальный район </t>
  </si>
  <si>
    <t>Муниципальное общеобразовательное учреждение Брейтовская средняя общеобразовательная школа/ Управление образования администрации Брейтовского муниципального района</t>
  </si>
  <si>
    <t>Летний оздоровительный лагерь с дневной формой пребывания детей; 152760,РФ Ярославская обл., с.Брейтово, ул.Республиканская, 54</t>
  </si>
  <si>
    <t>Чекмарёва Ирина Анатольевна; 8(48545)2-12-86: irina1303-76@yandex.ru</t>
  </si>
  <si>
    <t>Муниципальное общеобразовательное учреждение Покрово-Ситская средняя общеобразовательная школа/ Управление образования администрации Брейтовского муниципального района</t>
  </si>
  <si>
    <t>Виноградова Светлана Владимировна 8 (48545) 3-12-49, sitischool-agro@mail.ru</t>
  </si>
  <si>
    <t>Муниципальное общеобразовательное учреждение Прозоровская средняя общеобразовательная школа/ Управление образования администрации Брейтовского муниципального района</t>
  </si>
  <si>
    <t>Доронина Галина Алексеевна, 8(48545)3-13-30,prozorovo@mail.ru</t>
  </si>
  <si>
    <t>Муниципальное общеобразовательное учреждение Гореловская основная общеобразовательная школа/ Управление образования администрации Брейтовского муниципального района</t>
  </si>
  <si>
    <t xml:space="preserve">Данилова Галина Алексеевна
Телефон, факс                        (848545) 
2-31-80 
 gorelowskaya.
shkola@yandex.ru
</t>
  </si>
  <si>
    <t>Страница сайта https://gor-brt.edu.yar.ru/letniy_otdih.html Паспорт разработан. Шаговая доступность. Школьный автобус</t>
  </si>
  <si>
    <t xml:space="preserve"> Сайт,  паспорт лагеря  http://soch3gavyam.edu.yar.ru/otdih_detey_i_ih_ozdorovlenie.html                   </t>
  </si>
  <si>
    <t>3249,0
902,5</t>
  </si>
  <si>
    <t xml:space="preserve">Лагерь с дневной формой пребывания детей  МОУ Великосельской СШ / 152250, 
Ярославская область, Гаврилов -Ямский район,
 Великосельский сельский округ, 
с. Великое, 
ул. Некрасовская, д. 1
</t>
  </si>
  <si>
    <t xml:space="preserve">Ёжикова Марина Станиславовна,
(48534) 3-81-44, velikoeschool@gmail.com
</t>
  </si>
  <si>
    <t xml:space="preserve"> Сайт, паспорт лагеря http://www.velikoeschool.ru/v2/summer_camp Автотранспортная доступность  -  7 км.     до г. Гаврилов-Ям                    Школьный автобус,  междугородный  г.Гаврилов-Ям-г. Ярославль,  пригородный г.Гаврилов-Ям-с. Плещеево</t>
  </si>
  <si>
    <t>Бучнева Анна Борисовна,
(48534) 3-41-15,
pruzhinino-edu@yandex.ru</t>
  </si>
  <si>
    <t xml:space="preserve"> Сайт, паспорт лагеря  http://pruzh-gav.edu.yar.ru/otdih_detey_i_ih_ozdorovlenie.html                                        Автотранспортная доступность  -  20 км.     до г. Гаврилов-Ям.              Школьный автобус,  пригородный  г.Гаврилов-Ям-с.Пружинино</t>
  </si>
  <si>
    <t xml:space="preserve">Лагерь с дневной формой пребывания детей МОБУ "Полянская ОШ" /  152250, 
Ярославская область, Гаврилов -Ямский район,
 д. Поляна,
 ул. Клубная, д. 10
</t>
  </si>
  <si>
    <t xml:space="preserve">Холопова Нина Николаевна,
(48534) 3-61-35, pol-school@rambler.ru
</t>
  </si>
  <si>
    <t xml:space="preserve"> Сайт,  паспорт лагеря http://poln-gav.edu.yar.ru/otdih_detey_i_ih_ozdorovlenie.html,  Автотранспортная доступность  -  10 км.     до г. Гаврилов-Ям              Пригородный  г. Гаврилов-Ям- с/п "Сосновый бор" </t>
  </si>
  <si>
    <t xml:space="preserve">Лагерь с дневным пребыванием детей /152070, Ярославская обл. г. Данилов,  пл. Советская, д. 4 </t>
  </si>
  <si>
    <t xml:space="preserve">сайт и паспорт лагеря, школьный автобус  </t>
  </si>
  <si>
    <t>Имеется ограждение, пожарная сигнализация, тревожная кнопка, видеонаблюдение, сторожа</t>
  </si>
  <si>
    <t>Муниципальное  бюджетное общеобразовательное учреждение средняя  школа № 2 им. В.И.Ленина г. Данилова Ярославской области/администрация Даниловского муниципального района</t>
  </si>
  <si>
    <t>Лагерь с дневным пребыванием детей /152070, Россия, Ярославская обл. г. Данилов, ул. Урицкого,  д.46</t>
  </si>
  <si>
    <t>сайт, паспорт лагеря,шаговая доступность</t>
  </si>
  <si>
    <t>Лагерь с дневным пребыванием детей/152070, Россия, Ярославская обл. г. Данилов, ул.  Урицкого,  д. 58-а</t>
  </si>
  <si>
    <t>сайт, паспорт лагеря, шаговая доступность</t>
  </si>
  <si>
    <t>100 чел/100 чел.</t>
  </si>
  <si>
    <t>Лагерь с дневным пребыванием детей/152071, Ярославская обл., г. Данилов, ул. Гражданская д.1</t>
  </si>
  <si>
    <t xml:space="preserve">Белова Наталья Георгиевна
5-34-93 dansh9@yandex.ru
</t>
  </si>
  <si>
    <t>сайт, паспорт лагеря, школьный автобус</t>
  </si>
  <si>
    <t>Муниципальное общеобразовательное учреждение Середская средняя школа/администрация Даниловского муниципального района</t>
  </si>
  <si>
    <t>Лагерь с дневным пребыванием детей/152061, Ярославская обл. Даниловский муниципальный район с. Середа, ул. Октябрьская, 4</t>
  </si>
  <si>
    <t>сайт, паспорт лагеря,школьный автобус</t>
  </si>
  <si>
    <t>Муниципальное бюждетное  учреждение дополнительного образования детей ДЮСШ № 2 г. Данилова Ярославской области/администрация Даниловского муниципального района</t>
  </si>
  <si>
    <t xml:space="preserve">Лагерь с дневным пребыванием детей/152070 Россия Ярославская область, г. Данилов, ул. Набережная, 62 </t>
  </si>
  <si>
    <t>Лагерь с дневным пребыванием детей/152060, Россия, Ярославская обл. Даниловский район, с. Дмитриевское, ул. Южная, 4</t>
  </si>
  <si>
    <t>Лагерь с дневным пребыванием детей/152402 Россия, Ярославская обл. Даниловский район, д. Макарово, ул. Вологодская, 18</t>
  </si>
  <si>
    <t>20 чел./20 чел.</t>
  </si>
  <si>
    <t>Лагерь с дневным пребыванием детей/152084 Ярославская обл. Даниловский муниципальный район, д. Туфаново, ул. Колхозная, 3</t>
  </si>
  <si>
    <t>Муниципальное  бюджетное общеобразовательное  учреждение Покровская основная школа/администрация Даниловского муниципального района</t>
  </si>
  <si>
    <t>Лагерь с дневным пребыванием детей/152075 Ярославская обл. Даниловский район с. Покров, ул. Школьная, 11</t>
  </si>
  <si>
    <t>Лагерь с дневным пребыванием детей/152090, Ярославская обл. Даниловский муниципальный район с. Спас ул. Школьная,2</t>
  </si>
  <si>
    <t>25 чел./25 чел.</t>
  </si>
  <si>
    <t>Лагерь с дневным пребыванием детей/152081, Ярославская обл. Даниловский район, с. Торопово, ул. Рабочая 2</t>
  </si>
  <si>
    <t>Лагерь с дневным пребыванием детей/152063 Россия, Ярославская обл. Даниловский район, д. Семлово, ул. Школьная, 5</t>
  </si>
  <si>
    <t>Муниципальное бюджетное общеобразовательное  учреждение Горушинская начальная школа-детский сад/администрация Даниловского муниципального района</t>
  </si>
  <si>
    <t>Лагерь с дневным пребыванием детей/152072, Россия, Ярославская обл. Даниловский муниципальный район, п. Горушка, ул. Гагарина,6</t>
  </si>
  <si>
    <t>Муниципальное бюджетное общеобразовательное учреждение средняя общеобразовательная школа им. Н.А. Некрасова/Администрация Некрасовского муниципального района</t>
  </si>
  <si>
    <t>Ежова Елена Николаевна                  т. 848531-35-4-55          grechnevo@yandex.ru</t>
  </si>
  <si>
    <t>Муниципальное бюджетное общеобразовательное учреждение Никольская средняя общеобразовательная школа /Администрация Некрасовского муниципального района</t>
  </si>
  <si>
    <t>Лагерь с дневной формой пребывания детей "Радуга"             МБОУ Никольская СОШ                    с. Никольское, ул. Школьная, д.11</t>
  </si>
  <si>
    <t>Муниципальное  общеобразовательное учреждение Бурмакинская  средняя общеобразовательная школа№2/Администрация Некрасовского муниципального района</t>
  </si>
  <si>
    <t>Муниципальное бюджетное общеобразовательное учреждение Вятская средняя общеобразовательная школа /Администрация Некрасовского муниципального района</t>
  </si>
  <si>
    <t>Лагерь с дневной формой пребывания детей "Радуга"             МБОУ Вятская СОШ п. Вятское, ул. Давыдковская,д.25</t>
  </si>
  <si>
    <t>Муниципальное бюджетное общеобразовательное учреждение Некрасовская средняя общеобразовательная школа /Администрация Некрасовского муниципального района</t>
  </si>
  <si>
    <t xml:space="preserve">60/30 
60/60 
60/30
</t>
  </si>
  <si>
    <t>Разработан паспорт лагеря. Обеспечена автотранспортная доступность, общественный транспорт, лагерь в шаговой доступности для детей ,проживающих в с.Ново-Никольское     https://kladsh-ros.edu.yar.ru/prishkolniy_lager.html</t>
  </si>
  <si>
    <t>Муниципальное образовательное  учреждение дополнительного образования детско - юношеская спортивная школа г. Ростова/Управление образования администрации Роствоского муниципального района</t>
  </si>
  <si>
    <t xml:space="preserve"> Оздоровительный лагерь с дневным пребыванием детей "Олимпик" на базе муниципального образовательного учреждения дополнительного образования детско-юношеской спортивной школы г. Ростова/ 152150 г. Ростов, Ярославская область, ул. Первомайская, д. 56/ Ярославская область, г. Ростов, ул. 1 Микрорайон, д.12</t>
  </si>
  <si>
    <t>Оздоровительный лагерь с дневным пребыванием детей  спортивной направленности, целью  которого является поддержание  физической формы и навыков, полученных на занятиях в  учебных нруппах х в течение учебного года, и укрепления зоровья детей. Лагерь в шаговой доступности, подвоз детей так же осуществляется общественным транспортом. Сайт  - http://rostov-sport.ru/lager-olimpik/</t>
  </si>
  <si>
    <t>Гарина Ольга Николаевна, 848536 40684/ ros2ssh@mail.ru</t>
  </si>
  <si>
    <t>Разработан паспорт лагеря. Лагерь в шаговой доступности для детей, проживающих в данном населенном пункте/ https://ssh2-ros.edu.yar.ru/shkolniy_ozdorovitelniy_lager.html</t>
  </si>
  <si>
    <t xml:space="preserve">Муниципальное общеобразовательное учреждение Климатинская средняя общеобразовательная школа, Учредитель-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</si>
  <si>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Климатинская СОШ /Ярославская область, Угличский муниципальный район, село Климатино</t>
  </si>
  <si>
    <t>Шестакова Нина Витальевна, 8(48532) 4-91-42 Klimatinoscool@yandex.ru</t>
  </si>
  <si>
    <t xml:space="preserve">Муниципальное общеобразовательное учреждение Улейминская средняя общеобразовательная школа, Учредитель-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</si>
  <si>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Улейминская СОШ /Ярославская область, Угличский муниципальный район,село Улейма, ул. Школьная, д.3</t>
  </si>
  <si>
    <t>Казанская Анна Евгеньевна, 8(48532) 4-74-22 Uleima-school@yandex.ru</t>
  </si>
  <si>
    <t xml:space="preserve">Муниципальное общеобразовательное учреждение Ниноровская основная общеобразовательная школа, Учредитель-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</si>
  <si>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Ниноровская ООШ /Ярославская область, Угличский муниципальный район,деревня Нинорово</t>
  </si>
  <si>
    <t xml:space="preserve">Муниципальное общеобразовательное учреждение Дивногорская основная общеобразовательная школа, Учредитель-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</si>
  <si>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Дивногорская ООШ /Ярославская область, Угличский муниципальный район, село Дивная Гора</t>
  </si>
  <si>
    <t>Богомолов Андрей Викторович, 8(48532) 4-55-41 divnaya_gora@mail.ru</t>
  </si>
  <si>
    <t xml:space="preserve">Муниципальное учреждение Центр психолого-педагогической, медицинской и социальной помощи "Гармония", Учредитель-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</si>
  <si>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МУ Центр"Гармония"/Ярославская область, г. Углич, ул. Никонова, д.17</t>
  </si>
  <si>
    <t>Удачина Марина Анатольевна, 8(48532)5-31-29 garmoniy.uglich@mail.ru</t>
  </si>
  <si>
    <t>В шаговой доступности http://garmoniya.uglich.ru</t>
  </si>
  <si>
    <t>165 руб/день</t>
  </si>
  <si>
    <t>Осипова Юлия Сергеевна,      8 (4852) 43-56-26,   kuzoosh8@mail.ru</t>
  </si>
  <si>
    <t>110 руб/день</t>
  </si>
  <si>
    <t>`1</t>
  </si>
  <si>
    <t>2268 руб</t>
  </si>
  <si>
    <t xml:space="preserve">Галкина Лидия Владимировна 848547 (33444)
marjinsckaya@yandex.ru
</t>
  </si>
  <si>
    <t xml:space="preserve">Антонова Наталья Алексеевна
8(48547)31491,
nekvоcosh@yandex.ru,
</t>
  </si>
  <si>
    <t xml:space="preserve">Юдина Елена Витальевна
89201479921;
spas-nkz.school@yandex.ru
</t>
  </si>
  <si>
    <t>Лагерь дневного пребывания детей. Ярославская область, Некоузский р-н, п.Борок, д.134</t>
  </si>
  <si>
    <t xml:space="preserve">Соколова Ольга Александровна
8(48547)24287
borokvr@yandex.ru
</t>
  </si>
  <si>
    <t>3258руб</t>
  </si>
  <si>
    <t>Лагерь дневного пребывания детей. Ярославская область, Некоузский р-он.ул.Центральная д.36</t>
  </si>
  <si>
    <t>20\17</t>
  </si>
  <si>
    <t xml:space="preserve">Морева Галина Викторовна 
84854721246
Nekouz-DS-N2@yandex.ru
</t>
  </si>
  <si>
    <t xml:space="preserve">Летний оздоровительный лагерь  с дневным пребыванием
Ярославская обл., Некоузский р-н, п. Волга, ул. Линейная, д.3
</t>
  </si>
  <si>
    <t>Муниципальное образовательное учреждение Благовещенская средняя общеобразовательная школа/ Большесельский муниципальный район</t>
  </si>
  <si>
    <t>Грачёва Светлана Константиновна , 8(48542) 2-46-22, blagovest63@mail.ru</t>
  </si>
  <si>
    <t>сайт школы, паспорт,шаговая доступность</t>
  </si>
  <si>
    <t>Муниципальное образовательное учреждение Большесельская средняя общеобразовательная школа/ Большесельский муниципальный район</t>
  </si>
  <si>
    <t>Морозова Татьяна Николаевна 8(48542)2-18-84 bschool@inbox.ru</t>
  </si>
  <si>
    <t>Муниципальное образовательное учреждение Вареговская средняя общеобразовательная школа/ Большесельский муниципальный район</t>
  </si>
  <si>
    <t>Макарова Людмила Васильевна 8(48542)2-55-88 varegovoschule@mail.ru</t>
  </si>
  <si>
    <t>58/58</t>
  </si>
  <si>
    <t>Муниципальное образовательное учреждение Новосельская средняя общеобразовательная школа/ Большесельский муниципальный район</t>
  </si>
  <si>
    <t>Селиванова Алла Александровна 8(48542)2-64-37 nowchool@mail.ru</t>
  </si>
  <si>
    <t xml:space="preserve">сайт учреддения. Паспорт, шаговая доступность. транспорт родителей,  рейсовые автобусы. Медицинскую помощь детям оказывает фельдшер Новосельского ФАПа по договору с ГУЗ ЯО "Большесельской ЦРБ".. 
http://blag-bol.edu.yar.ru/
. </t>
  </si>
  <si>
    <t>Муниципальное образовательное учреждение Высоковская основная общеобразовательная школа/ Большесельский муниципальный район</t>
  </si>
  <si>
    <t>сант учреждения, паспорт, шаговая доступность</t>
  </si>
  <si>
    <t>Муниципальное учреждение дополнительного образования Большесельский центр развития и творчества</t>
  </si>
  <si>
    <t>сайт учреждения, паспорт,  шаговая доступность</t>
  </si>
  <si>
    <t>Мартышин Владимир Сергеевич,       8(48539) 2-92-00,    ish-adm@yandex.ru</t>
  </si>
  <si>
    <t>Муниципальное общеобразовательное учреждение Столбищенская основная школа Тутаевского муниципального района/ Департамент образования Тутаевского муниципального района</t>
  </si>
  <si>
    <t>Кудрявцева Ольга Дмитриевна, тел.: 4-51-89, stolbishi@yandex.ru</t>
  </si>
  <si>
    <t>http://www.76307s022.edusite.ru/p19aa1.html</t>
  </si>
  <si>
    <t xml:space="preserve">Муниципальное общеобразовательное учреждение Савинская основная Тутаевского муниципального района/Департамент образования Администрации Тутаевского муниципального района </t>
  </si>
  <si>
    <t>Оздоровительный лагерь с дневным пребыванием детей в период каникул на базе  МОУ Савинская ОШ (152313 Ярославская обл., Тутаевский р-н, с.Савинское, ул.Новая, д.17)</t>
  </si>
  <si>
    <t>Клявузова Татьяна Геннадьевна, директор. Тел(факс): (48533)41217 tklyavuzova@mail.ru</t>
  </si>
  <si>
    <t>Муниципальное общеобразовательное учреждение Павловская основная школа имени А.К. Васильева Тутаевского муниципального района/ Департамент образования Тутаевского муниципального района</t>
  </si>
  <si>
    <t xml:space="preserve">
https://pavl-shtut.edu.yar.ru/shkolniy_lager.html
Подвоз школьным автобусом
</t>
  </si>
  <si>
    <t>Муниципальное общеобразовательное учреждение Першинская основная школа Тутаевского муниципального района. Учредитель: Департпмент образования Администрации Тутаевского муниципального района</t>
  </si>
  <si>
    <t>Оздоровительный лагерь с дневным пребыванием детей в период каникул на базе  МОУ Першинская ОШ (152311 Ярославская обл., Тутаевский р-н, д.Першино, ул.Молодежная, д.14)</t>
  </si>
  <si>
    <t>Филипенкова Нина Алексеевна, директор. Тел(факс): (485 33) 41116  peroosh@mail.ru</t>
  </si>
  <si>
    <t>Паспорт лагеря:  https://persh-tmr.edu.yar.ru/lager__quot_zelenaya_planeta_quot_.html  Доставка детей школьным автобусом.</t>
  </si>
  <si>
    <t>Муниципальное общеобразовательное учреждение "Начальная школа-детский сад №16 "Солнышко" Департамент образования Администрации Тутаевского муниципального района</t>
  </si>
  <si>
    <t>Оздоровительный лагерь с дневным пребыванием детей на базе МОУ "Начальная школа - детский сад № 16 "Солнышко" 152333. Ярославская область. Тутаевский район. село Борисоглеб. ул. Октябрьская д.3</t>
  </si>
  <si>
    <t>паспорт лагеря прилагается.https://ds16-tmr.edu.yar.ru/shkolniy_lager.html. Доставка школьным автобусом</t>
  </si>
  <si>
    <t>Муниципальное общеобразовательное учреждение «Гимназия № 1»/ Департамент образования мэрии г. Ярославля</t>
  </si>
  <si>
    <t>Бойчук Наталья Викторовна, 44-27-57, gimn1-yar.sch@yandex.ru</t>
  </si>
  <si>
    <t>информация о лагере, паспорт лагеря, транспортная доступность размещены на сайте http://gimn1.yarsch.com/index.php/roditelyam</t>
  </si>
  <si>
    <t>Муниципальное общеобразовательное учреждение «Средняя школа № 1»/ Департамент образования мэрии г. Ярославля</t>
  </si>
  <si>
    <t>Петрунина Галина Николаевна, 21-36-35, yarsch001@yandex.ru</t>
  </si>
  <si>
    <t>информация о лагере, паспорт лагеря, транспортная доступность размещены на сайте http://яршкола1.рф/cat/?cat=123</t>
  </si>
  <si>
    <t>Муниципальное образовательное учреждение «Средняя школа №2» г Ярославль</t>
  </si>
  <si>
    <t xml:space="preserve">Семёнова Лидия Павловна, 74-03-04,  yarsch002@yandex.ru
</t>
  </si>
  <si>
    <t>информация о лагере, паспорт лагеря, транспортная доступность размещены на сайте http://school2.yaroslavl.ru/viewpage.php?page_id=91</t>
  </si>
  <si>
    <t>Муниципальное общеобразовательное учреждение  "Гимназия №3"/ Департамент образования мэрии города Ярославля</t>
  </si>
  <si>
    <t>Табунова Татьяна Александровна, 24-66-07,  yargimn003@yandex.ru</t>
  </si>
  <si>
    <t>информация о лагере, паспорт лагеря, транспортная доступность размещены на сайте https://gimn3.edu.yar.ru/svedeniya_ob_obrazovatelnoy_organizatsii/materialno_tehnicheskoe_obespechenie_i_osnashchennost_obrazovatelnogo_protsessa/organizatsiya_otdiha_i_ozdorovleniya_obuchayushchihsya_v_kanikulyarnoe_vremya.html</t>
  </si>
  <si>
    <t>Муниципальное общеобразовательное учреждение "Средняя школа № 8"/ Департамент образования мэрии города Ярославля</t>
  </si>
  <si>
    <t>Батузова Ирина Владимировна, 75-57-50, yarsch008.17@yandex.ru</t>
  </si>
  <si>
    <t>информация о лагере, паспорт лагеря, транспортная доступность размещены на сайте https://school8.edu.yar.ru/</t>
  </si>
  <si>
    <t>Муниципальное общеобразовательное учреждение "Средняя школа № 18"/ Департамент образования мэрии города Ярославля</t>
  </si>
  <si>
    <t>информация о лагере, паспорт лагеря, транспортная доступность размещены на сайте https://school18.edu.yar.ru/gorodskoy_ozdorovitelniy_lager.html</t>
  </si>
  <si>
    <t>Муниципальное общеобразовательное учреждение "Средняя школа № 26"/ Департамент образования мэрии города Ярославля</t>
  </si>
  <si>
    <t>Дмитриева Любовь Валентиновна, 57-54-65, yarsch026@yandex.ru</t>
  </si>
  <si>
    <t xml:space="preserve">информация о лагере, паспорт лагеря, транспортная доступность размещены на сайте </t>
  </si>
  <si>
    <t>Муниципальное общеобразовательное учреждение "Средняя школа №28"/ Департамент образования мэрии города Ярославля</t>
  </si>
  <si>
    <t>Зыкова Ольга Викторовна, 44-98-45, yarlsch028@yandex.ru</t>
  </si>
  <si>
    <t>информация о лагере, паспорт лагеря, транспортная доступность размещены на сайте http://www.76202s028.edusite.ru/p159aa1.html</t>
  </si>
  <si>
    <t>Муниципальное общеобразовательное учреждение "Средняя школа №33 им. К. Маркса с углублённым изучением математики"/ Департамент образования мэрии города Ярославля</t>
  </si>
  <si>
    <t>Головлев Михаил Алексеевич, 30-56-25,  yarsch033@yandex.ru</t>
  </si>
  <si>
    <t>информация о лагере, паспорт лагеря, транспортная доступность размещены на сайте http://school33.edu.yar.ru/letniy_ozdorovitelniy_lager.html</t>
  </si>
  <si>
    <t>Муниципальное общеобразовательное учреждение "Основная школа № 35 имени Героя Советского Союза Н.А.Кривова"/ Департамент образования мэрии города Ярославля</t>
  </si>
  <si>
    <t>Хелашвили Ольга Викторовна (4852)44-19-25 yarsch035@yandex.ru</t>
  </si>
  <si>
    <t>информация о лагере, паспорт лагеря, транспортная доступность размещены на сайте https://school35.edu.yar.ru/letniy_ozdorovitelniy_lager_s_dnevnoy_formoy_prebivaniya.html</t>
  </si>
  <si>
    <t>Муниципальное общеобразовательное учреждение "Средняя школа №36"/ Департамент образования мэрии города Ярославля</t>
  </si>
  <si>
    <t>Каретина Елена Львовна, 73-82-86, yarsch036@yandex.ru</t>
  </si>
  <si>
    <t>информация о лагере, паспорт лагеря, транспортная доступность размещены на сайте https://school36.edu.yar.ru/gorodskoy_ozdorovitelniy_lager.html</t>
  </si>
  <si>
    <t>Муниципальное общеобразовательное учреждение "Основная школа №41"/Департамент образования мэрии города Ярославля</t>
  </si>
  <si>
    <t xml:space="preserve">Савина Валентина Анатольевна, 38-64-50, yarsch041@yandex,ru
</t>
  </si>
  <si>
    <t>информация о лагере, паспорт лагеря, транспортная доступность размещены на сайте https://school41.edu.yar.ru/letniy_lager.html</t>
  </si>
  <si>
    <t>Муниципальное общеобразовательное учреждение "Средняя школа №43 им. А.С. Пушкина с углублённым изучением немецкого языка"/ Департамент образования мэрии города Ярославля</t>
  </si>
  <si>
    <t>Борецкая Майя Валерьевна, 72-64-31, 72-86-11, yarsch043@yandex.ru</t>
  </si>
  <si>
    <t>информация о лагере, паспорт лагеря, транспортная доступность размещены на сайте http://school43.edusite.ru/p170aa1.html</t>
  </si>
  <si>
    <t>53/53</t>
  </si>
  <si>
    <t>Муниципальное общеобразовательное учреждение "Средняя школа № 44"/ Департамент образования мэрии города Ярославля</t>
  </si>
  <si>
    <t>Бабунина Светлана Юрьевна, 25-08-95, yarsch044@yandex.ru</t>
  </si>
  <si>
    <t>информация о лагере, паспорт лагеря, транспортная доступность размещены на сайте https://school44.edu.yar.ru/organizatsiya_otdiha_detey/lager_dnevnoy_formi_prebivaniya.html</t>
  </si>
  <si>
    <t>Муниципальное общеобразовательное учреждение "Основная школа № 46"/ Департамент образования мэрии города Ярославля</t>
  </si>
  <si>
    <t xml:space="preserve">Ермолаева Вера Васильевна, (4852)24-73-05,  yarsch046@yandex.ru       </t>
  </si>
  <si>
    <t xml:space="preserve">информация о лагере, паспорт лагеря, транспортная доступность размещены на сайте https://school46.edu.yar.ru/letniy_lager.html </t>
  </si>
  <si>
    <t>Муниципальное общеобразовательное учреждение "Средняя школа № 47"/ Департамент образования мэрии города Ярославля</t>
  </si>
  <si>
    <t>Мазурец Елена Николаевна, 24-92-06, yarsch047@yandex.ru</t>
  </si>
  <si>
    <t>информация о лагере, паспорт лагеря, транспортная доступность размещены на сайте https://school47.edu.yar.ru/letniy_lager/letniy_lager.html</t>
  </si>
  <si>
    <t>Муниципальное общеобразовательное учреждение "Средняя школа №49"/Департамент образования мэрии города Ярославля</t>
  </si>
  <si>
    <t>Воробьева Галина Сергеевна, 21-46-95, yarsch049@yandex.ru</t>
  </si>
  <si>
    <t>информация о лагере, паспорт лагеря, транспортная доступность размещены на сайте http://school49yar.ru/page/for-parents/</t>
  </si>
  <si>
    <t>Муниципальное общеобразовательное учреждение "Средняя школа № 51"/ Департамент образования мэрии города Ярославля</t>
  </si>
  <si>
    <t>Андронов Дмитрий Анатольевич, 36-11-40, yarsch051@yandex.ru</t>
  </si>
  <si>
    <t>информация о лагере, паспорт лагеря, транспортная доступность размещены на сайте https://school51.edu.yar.ru/letniy_ozdorovitelniy_lager_solnishko.html</t>
  </si>
  <si>
    <t>муниципальное общеобразовательное учреждение "Средняя школа № 56"/ Департамент образования мэрии города Ярославля</t>
  </si>
  <si>
    <t>Озерова Татьяна Николаевна, 56-11-70, yarsch056@yandex.ru</t>
  </si>
  <si>
    <t>информация о лагере, паспорт лагеря, транспортная доступность размещены на сайте https://yar56sh.edu.yar.ru/letniy_lager.html</t>
  </si>
  <si>
    <t>Муниципальное общеобразовательное учреждение «Средняя школа № 57»/ Департамент образования мэрии города Ярославля</t>
  </si>
  <si>
    <t>Майорова Вера Александровна, (4852) 72-79-25, yarsch057@yandex.ru</t>
  </si>
  <si>
    <t>информация о лагере, паспорт лагеря, транспортная доступность размещены на сайте https://school57.edu.yar.ru/gorodskoy_ozdorovitelniy_lager/2018_god.html</t>
  </si>
  <si>
    <t>Муниципальное общеобразовательное учреждение "Средняя школа №58 с углублённым изучением предметов естественно-математического цикла"/ Департамент образования мэрии города Ярославля</t>
  </si>
  <si>
    <t>информация о лагере, паспорт лагеря, транспортная доступность размещены на сайте https://school58.edu.yar.ru/letniy_lager.html</t>
  </si>
  <si>
    <t>Квитницкая Галина Львовна, 24-65-75, yarsch059@yandex.ru</t>
  </si>
  <si>
    <t>информация о лагере, паспорт лагеря, транспортная доступность размещены на сайтеhttps://school59.edu.yar.ru/letniy_shkolniy_ozdorovitelniy_lager_planeta_chudes/letniy_lager_dlya_obuchayushchihsya_2017_18.html</t>
  </si>
  <si>
    <t>108/108</t>
  </si>
  <si>
    <t>Муниципальное общеобразовательное учреждение "средняя школа №60"/ Департамент образования мэрии города Ярославля</t>
  </si>
  <si>
    <t>Саматоева Светлана Львовна, 53-94-65, yarsch060@yandex.ru</t>
  </si>
  <si>
    <t>информация о лагере, паспорт лагеря, транспортная доступность размещены на сайтеhttps://school60.edu.yar.ru/shkolnaya_zhizn/letniy_gorodskoy_ozdorovitelniy_lager/gorodskoy_letniy_ozdorovitelniy_lager.html</t>
  </si>
  <si>
    <t>Муниципальное общеобразовательное учреждение "Средняя школа № 62"/ Департамент образования мэрии города Ярославля</t>
  </si>
  <si>
    <t>Кокуева Татьяна Дмитриевна, 8 (4852) 55-06-26, yarsch062@yandex.ru</t>
  </si>
  <si>
    <t>информация о лагере, паспорт лагеря, транспортная доступность размещены на сайте https://school62.edu.yar.ru/organizatsiya_letnego_otdiha.html</t>
  </si>
  <si>
    <t>Муниципальное общеобразовательное учреждение "Средняя школа № 67"/ Департамент образования мэрии города Ярославля</t>
  </si>
  <si>
    <t>Дроздова Наталья Юрьевна, (4852) 38-41-55, yarsch067@yandex.ru</t>
  </si>
  <si>
    <t>информация о лагере, паспорт лагеря, транспортная доступность размещены на сайте https://school67.edu.yar.ru/dopolnitelnoe_obrazovanie/ozdorovitelniy_lager.html</t>
  </si>
  <si>
    <t>Муниципальное общеобразовательное учреждение "Средняя школа № 68"/ Департамент образования мэрии г. Ярославля</t>
  </si>
  <si>
    <t>Голубева Маргарита Алексеевна, 45-68-76, yarsch068@yandex.ru</t>
  </si>
  <si>
    <t>информация о лагере, паспорт лагеря, транспортная доступность размещены на сайте https://school68.edu.yar.ru/letniy_ozdorovitelniy_lager/letniy_ozdorovitelniy_lager.html</t>
  </si>
  <si>
    <t>Муниципальное общеобразовательное учреждение "Средняя школа № 69"/ Департамент образования мэрии г. Ярославля</t>
  </si>
  <si>
    <t>Анисимова Любовь Владимировна, 8-(4852)38-39-35, yarsch069@yandex.ru</t>
  </si>
  <si>
    <t>информация о лагере, паспорт лагеря, транспортная доступность размещены на сайте https://school69.edu.yar.ru/dlya_vas_roditeli/ozdorovitelniy_lager_s_dnevnim_prebivaniem_detey.html</t>
  </si>
  <si>
    <t>Муниципальное общеобразовательное учреждение "Средняя школа № 72"/ Департамент образования мэрии города Ярославля</t>
  </si>
  <si>
    <t>Курбанова Светлана Викторовна, 55-02-83, yarsch072@yandex.ru</t>
  </si>
  <si>
    <t>информация о лагере, паспорт лагеря, транспортная доступность размещены на сайте https://school72.edu.yar.ru/letniy_lager_s_dnevnoy_formoy_prebivaniya.html</t>
  </si>
  <si>
    <t>муниципальное общеобразовательное учреждение "Основная школа № 73"/ Департамент образования мэрии города Ярославля</t>
  </si>
  <si>
    <t>Буева Елена Викторовна, тел. (4852) 46-72-48, e-mail yarsch073@yandex.ru</t>
  </si>
  <si>
    <t>информация о лагере, паспорт лагеря, транспортная доступность размещены на сайте https://school73.edu.yar.ru/zdorov/lager.html</t>
  </si>
  <si>
    <t>Муниципальное общеобразовательное учреждение "Средняя школа № 74 имени Ю.А.Гагарина"/ Департамент образования мэрии города Ярославля</t>
  </si>
  <si>
    <t>Буханцева Елена Борисовна, 73-55-75, yarsch074@yandex.ru</t>
  </si>
  <si>
    <t>информация о лагере, паспорт лагеря, транспортная доступность размещены на сайте https://school74.edu.yar.ru/nachalnaya_shkola/lager.html</t>
  </si>
  <si>
    <t>Прокопчук Алла Павловна,   44-16-18, yarsch075@yandex.ru</t>
  </si>
  <si>
    <t>информация о лагере, паспорт лагеря, транспортная доступность размещены на сайте https://school75.edu.yar.ru/letniy_ozdorovitelniy_lager.html</t>
  </si>
  <si>
    <t>Муниципальное общеобразовательное учреждение "Средняя школа № 77"/ Департамент образования мэрии города Ярославля</t>
  </si>
  <si>
    <t>Чеснокова Татьяна Сергеевна, 38-21-55, Yarsch077@yandex.ru</t>
  </si>
  <si>
    <t>информация о лагере, паспорт лагеря, транспортная доступность размещены на сайте https://school77.edu.yar.ru/letniy_lager.html</t>
  </si>
  <si>
    <t>Муниципальное общеобразовательное учреждение "Начальная школа - детский сад № 85"/Департамент образования мэрии города Ярославля</t>
  </si>
  <si>
    <t>Морозова Татьяна Анатольевна, 98-87-01, yarschkind085@yandex.ru</t>
  </si>
  <si>
    <t>информация о лагере, паспорт лагеря, транспортная доступность размещены на сайте https://sch-sad85.edu.yar.ru/school/ozdorovitelniy_lager.html</t>
  </si>
  <si>
    <t xml:space="preserve">Муниципальное общеобразовательное учреждение «Лицей № 86»/Департамент образования мэрии города Ярославля
</t>
  </si>
  <si>
    <t xml:space="preserve">Большакова Ольга Владимировна, 47-04-56, yarlicey086@yandex.ru
</t>
  </si>
  <si>
    <t>информация о лагере, паспорт лагеря, транспортная доступность размещены на сайте http://www.licey86.ru/informacija-o-lagere-liceisty.htm</t>
  </si>
  <si>
    <t>Муниципальное общеобразовательное учреждение "Средняя школа №99"/ Департамент образования мэрии г. Ярославля</t>
  </si>
  <si>
    <t>Белов Валерий Николаевич, 4 852 - 53-23-95, yarsch099@yandex.ru</t>
  </si>
  <si>
    <t>информация о лагере, паспорт лагеря, транспортная доступность размещены на сайте http://xn--99-6kc3bfr2e.xn--p1ai/letnij-ozdorovitelnyj-lager/</t>
  </si>
  <si>
    <t>Муниципальное общеобразовательное учреждение "Начальная школа- детский сад №115"/ Департамент образования мэрии г. Ярославля</t>
  </si>
  <si>
    <t>Зеленцова Наталья Николаевна, 56-34-37, yarschkind115@yandex.ru</t>
  </si>
  <si>
    <t>информация о лагере, паспорт лагеря, транспортная доступность размещены на сайте http://schsad115.ru/school/letnij-gorodskoj-ozdorovitelnyj-lager</t>
  </si>
  <si>
    <t>Муниципальное образовательное учреждение дополнительного образования Центр детского творчества "Горизонт"/ Департамент образования мэрии города Ярославля</t>
  </si>
  <si>
    <t xml:space="preserve">Кириллова Марина Анатольевна, 72-62-17, zdtyar@mail.ru  </t>
  </si>
  <si>
    <t>информация о лагере, паспорт лагеря, транспортная доступность размещены на сайте https://cdt-yar.edu.yar.ru/nashi_lagerya/dokumenti.html</t>
  </si>
  <si>
    <t>Муниципальное образовательное учреждение дополнительного образования "Ярославский городской Дворец пионеров"/ Департамент образования мэрии города Ярославля</t>
  </si>
  <si>
    <t xml:space="preserve">Попова Лидия Витальевна, 30-51-11, young-yar@yandex. ru               </t>
  </si>
  <si>
    <t>информация о лагере, паспорт лагеря, транспортная доступность размещены на сайтеhttps://gcvr.edu.yar.ru/gorodskoy_lager.html</t>
  </si>
  <si>
    <t>Муниципальное образовательное учреждение дополнительного образования «Дом детского творчества Фрунзенского района»/ Департамент образования мэрии города Ярославля</t>
  </si>
  <si>
    <t>Дудочкин Сергей Николаевич, (4852) 47-75-80, ddtyar@yandex.ru</t>
  </si>
  <si>
    <t>информация о лагере, паспорт лагеря, транспортная доступность размещены на сайте https://ddt-fr.edu.yar.ru/detskiy_profilniy_lager.html</t>
  </si>
  <si>
    <t>Муниципальное образовательное учреждение дополнительного образования Культурно-образовательный центр "ЛАД"/ Департамент образования мэрии города Ярославля</t>
  </si>
  <si>
    <t>Брожевич Ирина Викторовна, (4852) 71-00-10, lad.yar@yandex.ru</t>
  </si>
  <si>
    <t>информация о лагере, паспорт лагеря, транспортная доступность размещены на сайтеhttps://yarlad.edu.yar.ru/letniy_gorodskoy_lager.html</t>
  </si>
  <si>
    <t>Муниципальное образовательное учреждение дополнительного образования Центр анимационного творчества "Перспектива"/Департамент образования мэрии города Ярославля</t>
  </si>
  <si>
    <t>Ищук Владимир Васильевич, 73-75-43, centr-perspectiva.yar@yandex.ru</t>
  </si>
  <si>
    <t>информация о лагере, паспорт лагеря, транспортная доступность размещены на сайте http://www.multstrana.ru/node/1831</t>
  </si>
  <si>
    <t>Муниципальное образовательное учреждение дополнительного образования Центр детского творчества "Россияне"/ Департамент образования мэрии города Ярославля</t>
  </si>
  <si>
    <t>Бусарев Александр Леонидович, (4852)55-15-85, rossoyaneyar1@mail.ru</t>
  </si>
  <si>
    <t>информация о лагере, паспорт лагеря, транспортная доступность размещены на сайте https://cdo-ross.edu.yar.ru/letniy_lager/letniy_gorodskoy_lager.html</t>
  </si>
  <si>
    <t>Соколова Ольга Борисовна, +7 (4852) 21-15-15, gorval1@inbox.ru</t>
  </si>
  <si>
    <t>информация о лагере, паспорт лагеря, автотранспортная доступность размещены на сайте http://art1-yar.ru/index.php/ob-yavleniya/683-detskij-lager-iyunskaya-palitra-pri-maudo-detskaya-shkola-iskusstv-1-goroda-yaroslavlya</t>
  </si>
  <si>
    <t>Муниципальное учреждение дополнительного образования "Детская школа искусств №5" города Ярославля/ Управление культуры мэрии города Ярославля</t>
  </si>
  <si>
    <t>Тюкина                       Галина Борисовна,   45-03-86, art-school5@yandex.ru</t>
  </si>
  <si>
    <t>информация о лагере, паспорт лагеря, автотранспортная доступность размещены на сайте http://art5-yar.ru/index.php/component/content/article?id=631%20</t>
  </si>
  <si>
    <t>Муниципальное учреждение дополнительного образования "Детская школа искусств № 10" города Ярославля/ Управление культуры мэрии города Ярославля</t>
  </si>
  <si>
    <t>Тихомирова Ирина Николаевна, (4852)54-04-55, shkola-iskusstv@mail.ru</t>
  </si>
  <si>
    <t>информация о лагере, паспорт лагеря, автотранспортная доступность размещены на сайте https://shkola-iskusstv10.jimdo.com/летний-лагерь/</t>
  </si>
  <si>
    <t>Муниципальное учреждение дополнительного образования "Детская школа искусств имени Н.Н. Алмазова" города Ярославля/ Управление культуры мэрии города Ярославля</t>
  </si>
  <si>
    <t>Детский лагерь художественной направленности с дневным пребыванием "Непоседы"/ 150014, Ярославль, ул. Свободы, д. 75/37</t>
  </si>
  <si>
    <t>Хачатурова Ирина Рубеновна,, 32-04-64,  8-960-532-04-77, shk-yaroslavl@yandex.ru</t>
  </si>
  <si>
    <t>информация о лагере, паспорт лагеря, автотранспортная доступность размещены на сайте http://almazovschool76.ru/index/letnij_ozdorovitelnyj_lager/0-34</t>
  </si>
  <si>
    <t>Муниципальное учреждение дополнительного образования "Детская школа искусств имени М.А. Балакирева" города Ярославля / Управление культуры мэрии города Ярославля</t>
  </si>
  <si>
    <t>Детский лагерь художественной направленности с дневным пребыванием на базе МУ ДО "ДШИ им. М.А. Балакирева"/ г. Ярославль, проспект Машиностроителей, д. 11а</t>
  </si>
  <si>
    <t>Кузовенкова Жанна Германовна, 8(4852) 35 25 01, e-mail: jgk_yar@mail.ru</t>
  </si>
  <si>
    <t>информация о лагере, паспорт лагеря, автотранспортная доступность размещены на сайте http://www.art-shkola2.yarvl.ru/page63.html</t>
  </si>
  <si>
    <t>Муниципальное учреждение дополнительного образования "Детская школа искусств "Канцона" города Ярославля/ Управление культуры мэрии города Ярославля</t>
  </si>
  <si>
    <t>Степанова Наталия Валентиновна, (4852)56-62-04, dhsh-kancona-yaroslavl@rambler.ru</t>
  </si>
  <si>
    <t>информация о лагере, паспорт лагеря, автотранспортная доступность размещены на сайте http://kancona.ru/informaciya-2/letnij-lager</t>
  </si>
  <si>
    <t>Муниципальное автономное учреждение дополнительного образования "Детская школа искусств имени Л.В. Собинова" города Ярославля/ Управление культуры мэрии города Ярославля</t>
  </si>
  <si>
    <t>Дильмухаметова Светлана Гумеровна, 71-41-09, sobinov2011@mail.ru</t>
  </si>
  <si>
    <t>информация о лагере, паспорт лагеря, автотранспортная доступность размещены на сайте http://www.sobinovschool.ru/p0149.htm</t>
  </si>
  <si>
    <t>Муниципальное учреждение «Спортивная школа олимпийского резерва № 4»/ Управление по физической культуре и спорту мэрии города Ярославля</t>
  </si>
  <si>
    <t>информация о лагере, паспорт лагеря, автотранспортная доступность размещены на сайте http://sdiusshor4.narod.ru/</t>
  </si>
  <si>
    <t>паспорт антитеррористической безопасности утверждён директором МУ "СШОР № 4" 29.09.2017</t>
  </si>
  <si>
    <t>Муниципальное учреждение Спортивная школа олимпийского резерва № 15 г. Ярославля/ Управление по физической культуре и спорту мэрии города Ярославля</t>
  </si>
  <si>
    <t xml:space="preserve">Городской оздоровительный лагерь/ г. Ярославль, ул. Свердлова, д. 49А </t>
  </si>
  <si>
    <t>Дворникова Елена Викторовна, 32-07-45, sdushor15@yandex.ru</t>
  </si>
  <si>
    <t>информация о лагере, паспорт лагеря, автотранспортная доступность размещены на сайте http://yargimnastika.ru/</t>
  </si>
  <si>
    <t>паспорт безопасности утверждён ген директором ООО «СК Автомобилист» 28.08.2015</t>
  </si>
  <si>
    <t>Муниципальное учреждение центр физической культуры и спорта «Молния» / Управление по физической культуре и спорту мэрии города Ярославля</t>
  </si>
  <si>
    <t>Городской оздоровительный лагерь/ г. Ярославль, ул. Щепкина, д. 10</t>
  </si>
  <si>
    <t>Богачев Николай Евгеньевич, 41-29-19, molniya-76@yandex.ru</t>
  </si>
  <si>
    <t>информация о лагере, паспорт лагеря, автотранспортная доступность размещены на сайте http://www.molniya76.ru/</t>
  </si>
  <si>
    <t>паспорт антитеррористической безопасности утверждён директором МУ ЦФКиС "Молния" 19.04.2016</t>
  </si>
  <si>
    <r>
      <t>Муниципальное автономное  учреждение дополнительного образования "Детская школа искусств № 1 города Ярославля" /</t>
    </r>
    <r>
      <rPr>
        <sz val="9.5"/>
        <color indexed="8"/>
        <rFont val="Times New Roman"/>
        <family val="1"/>
        <charset val="204"/>
      </rPr>
      <t>Управление культуры мэрии города Ярославля</t>
    </r>
    <r>
      <rPr>
        <sz val="9.5"/>
        <color theme="1"/>
        <rFont val="Times New Roman"/>
        <family val="1"/>
        <charset val="204"/>
      </rPr>
      <t xml:space="preserve">
</t>
    </r>
  </si>
  <si>
    <t>Муниципальное учреждение дополнительного образования Центр детского творчества "Созвездие"/Администрация Некрасовского муниципального района</t>
  </si>
  <si>
    <t>Лагерь с дневной формой пребывания детей "Созвездие-Юниор"             МБОУ Некрасовская СОШ п. Некрасовское, ул. Строителей,д.7</t>
  </si>
  <si>
    <t>Муниципальное общеобразовательное учреждение лицей №1 Тутаевского муниципального района/Департамент образования Администрации Тутаевского муниципального района</t>
  </si>
  <si>
    <t>Паспорт лагеря имеется, сайт - http://liceym1.ru              Шаговая доступность</t>
  </si>
  <si>
    <t>Паспорт лагеря имеется в наличии;     http://sh4-tmr.edu.yar.ru                Шаговая доступность</t>
  </si>
  <si>
    <t>Муниципальное общеобразовательное учреждение средняя школа №6 Тутаевского муниципального района/Департамент образования Администрации Тутаевского муниципального района</t>
  </si>
  <si>
    <t xml:space="preserve">Паспорт лагеря имеется http://sch7tut.edu.yar.ru
Шаговая доступность
</t>
  </si>
  <si>
    <t>Муниципальное общеобразовательное учреждение Константиновская средняя школа Тутаевского муниципального района/Департамент образования Администрации Тутаевского муниципального района</t>
  </si>
  <si>
    <t>Паспорт лагеря имеется в наличии, сайт - http://emishevo_school@mail.ru            транспортная доступность - школьный автобус</t>
  </si>
  <si>
    <t>Муниципальное общеобразовательное учреждение Чебаковская средняя школа Тутаевского муниципального района/Департамент образования Администрации Тутаевского муниципального района</t>
  </si>
  <si>
    <t>Паспорт лагеря имеется, http://cheb-tmr.edu.yar.ru/index.html, транспортная доступность - школьный автобус</t>
  </si>
  <si>
    <t>2 группа/ санитарно-эпидемиологическое заключение от 13.04.2018 №76.01.11.000.М.000458.04.18</t>
  </si>
  <si>
    <t xml:space="preserve">Муниципальное общеобразовательное учреждение средняя общеобразовательная школа №4, Учредитель-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</si>
  <si>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СОШ №4/Ярославская область,г. Углич, ул. Ярославское шоссе, д.10а</t>
  </si>
  <si>
    <t xml:space="preserve">Муниципальное общеобразовательное учреждение средняя общеобразовательная школа №7, Учредитель-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</si>
  <si>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СОШ №7/Ярославская область,г. Углич, ул Старостина, д.12</t>
  </si>
  <si>
    <t>Игнатьева Вера Юрьевна, 8(48532)5-41-05 shcool72009@yandex.ru</t>
  </si>
  <si>
    <t>В шаговой доступности http://76204s007.edusite.ru</t>
  </si>
  <si>
    <t xml:space="preserve">Муниципальное общеобразовательное учреждение Воздвиженская средняя общеобразовательная школа, Учредитель-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</si>
  <si>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Воздвиженская СОШ /Ярославская область, Угличский муниципальный район,село Воздвиженское</t>
  </si>
  <si>
    <t xml:space="preserve">Муниципальное общеобразовательное учреждение Плоскинская средняя общеобразовательная школа, Учредитель-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</si>
  <si>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Плоскинская СОШ /Ярославская область, Угличский муниципальный район,деревня Заречье</t>
  </si>
  <si>
    <t>Веселова Галина Геннадьевна, 8(48532) 4-82-73 plosk-school@yandex.ru</t>
  </si>
  <si>
    <t xml:space="preserve">Муниципальное общеобразовательное учреждение Ильинская средняя общеобразовательная школа, Учредитель-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</si>
  <si>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Ильинская СОШ /Ярославская область, Угличский муниципальный район,село Ильинское, ул. Центральная, д.14</t>
  </si>
  <si>
    <t>И.о.директора Мазярова Валентина Владими-ровна8(48532) 4-24-63  school-ilyn@yandex.ru</t>
  </si>
  <si>
    <t xml:space="preserve">Муниципальное общеобразовательное учреждение Покровская основная общеобразовательная школа, Учредитель-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</si>
  <si>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Покровская ООШ /Ярославская область, Угличский муниципальный район, село Покровское</t>
  </si>
  <si>
    <t>Пиленкова Ирина Николаевна, 8(48532)4-97-22 school1pok@yandex.ru</t>
  </si>
  <si>
    <t xml:space="preserve">Муниципальное общеобразовательное учреждение Клементьевская основная общеобразовательная школа, Учредитель-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</si>
  <si>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Клементьевская ООШ /Ярославская область, Угличский муниципальный район, село Клементьево</t>
  </si>
  <si>
    <t>Пуховая Наталья Александровна, 8(48532) 4-66-42 school-klem@yandex.ru</t>
  </si>
  <si>
    <t>Муниципальное образовательное учреждение "Средняя школа №2"/Управление образования Администрации г. Переславля-Залесского</t>
  </si>
  <si>
    <t>Долгушина Татьяна Владимировна 48535 2-37-90 school2@school2-pereslavl.ru</t>
  </si>
  <si>
    <t>Сайт школы городской транспорт</t>
  </si>
  <si>
    <t>Муниципальное общеобразовательное учреждение «Средняя школа № 4» / Управление образования Администрации г. Переславля-Залесского</t>
  </si>
  <si>
    <t xml:space="preserve">Блохина Ольга Леонидовна
(48535) 3-69-22
school4.pereslavl@mail.ru
</t>
  </si>
  <si>
    <t>сайт школы, городской транспорт</t>
  </si>
  <si>
    <t>Оздоровительный лагерь с дневным пребыванием «Непоседы» на базе МОУ «Начальная школа № 5» / Ярославская область, г.Переславль-Залесский, Кооперативная, 14</t>
  </si>
  <si>
    <t xml:space="preserve">Богук Ирина Александровна
8(48535)3-77-77;
school5.school5@mail.ru
</t>
  </si>
  <si>
    <t>Муниципальное образовательное учреждение "Средняя школа №9"/ Управление образования Администрации г. Переславля-Залесского</t>
  </si>
  <si>
    <t xml:space="preserve">Бубнова Людмила Дмитриевна
E-mail: school9_9@mail.ru
Телефон: 
8 (48535 )3-27-29  
</t>
  </si>
  <si>
    <t>2 группа/ 
санитарно-эпидемиологического заключение № 76.СД.06.000.М.000021.05.18 от 29.05.2018 г.</t>
  </si>
  <si>
    <t>Паспорт безопасности от 02.06.2017, срок действия до 02.06.2022. Периметральное ограждение, круглосуточная охрана,  кнопка тревожной  сигнализации, круглосуточное  видеонаблюдение.</t>
  </si>
  <si>
    <t xml:space="preserve">Паспорт безопасности массового пребывания людей от 23.01.2017, срок действия до 23.01.2020 года. Периметральное ограждение, круглосуточная охрана,  кнопка тревожной  сигнализации, круглосуточное  видеонаблюдение.      </t>
  </si>
  <si>
    <t xml:space="preserve">Паспорт безопасности массового пребывания людей от 20.01.2017, срок действия до 20.01.2020 года. Периметральное ограждение, круглосуточная охрана,  кнопка тревожной  сигнализации, круглосуточное  видеонаблюдение.    </t>
  </si>
  <si>
    <t xml:space="preserve">Паспорт безопасности от 10.08.2016, срок действия до 01.08.2020. Периметральное ограждение, круглосуточная охрана ЧОП,  кнопка тревожной  сигнализации, круглосуточное  видеонаблюдение.    </t>
  </si>
  <si>
    <t xml:space="preserve">Паспорт безопасности от 23.03.2018, срок действия до 23.03.2023. Периметральное ограждение, сторожа, пропускной режим, кнопка тревожной  сигнализации, круглосуточное  видеонаблюдение.     </t>
  </si>
  <si>
    <t>Паспорт безопасности от 23.03.2018, срок действия до 23.03.2023.Периметральное ограждение, круглосуточная охрана ЧОП,  кнопка тревожной  сигнализации, круглосуточное  видеонаблюдение,круглосуточный контрольно-пропускной режим.</t>
  </si>
  <si>
    <t>Паспорт  безопасности от 20.03.2018, срок действия до 23.03.2023. Периметральное ограждение, круглосуточная охрана,  кнопка тревожной  сигнализации, круглосуточное  видеонаблюдение,круглосуточный контрольно-пропускной режим.</t>
  </si>
  <si>
    <t>2268.00</t>
  </si>
  <si>
    <t>Муниципальное учреждение муниципальный центр "Бригантина"/администрация Даниловского муниципального района</t>
  </si>
  <si>
    <t>Сайт, паспорт лагеря,шаговая доступность</t>
  </si>
  <si>
    <t>Загородный оздоровительный лагерь с круглосуточным  пребыванием детей на базе МОУ  Бармановской ООШ "Буратино" /Ярославская область, Любимский р-н, с. Троица, ул. Молодежная,3</t>
  </si>
  <si>
    <t>Государственное учреждение Ярославской области "Спортивная школа олимпийского резерва по легкой атлетике и адаптивному спорту"/ Департамент по физической культуре, спорту и молодежной политике Ярославской области</t>
  </si>
  <si>
    <t xml:space="preserve">Директор Швецов Сергей Васильевич (4852) 73-18-07  p3rss@edu.yar.ru </t>
  </si>
  <si>
    <t>Директор школы Смирнов Сергей Анатольевич, (4855) 25-97-03, tihmenevoshool@mail.ru</t>
  </si>
  <si>
    <t>2 гр./Санитарно-эпидемиологическое заключение № 76.01.11.000.М.000355.03.18 от 27.03.2018</t>
  </si>
  <si>
    <t>городской округ город Переславль-Залесский</t>
  </si>
  <si>
    <t>городской округ город Ярославль</t>
  </si>
  <si>
    <t xml:space="preserve">Паспорт безопасности м.Кухмарь от 11.01.18, срок действия до 13.01.2023.Паспорт безопасности м.Симак от 11.01.18,  срок действия до 13.01.2023.Периметральное ограждение, круглосуточная охрана,  кнопка тревожной  сигнализации, круглосуточное  видеонаблюдение.  Пляж для отдыха и купания детей.  </t>
  </si>
  <si>
    <t>Паспорт безопасности от 26.07.2018, срок действия до 26.07.2023. Кнопка тревожной  сигнализации,круглосуточный контрольно-пропускной режим, охрана ЧОП "Дозор-плюс".</t>
  </si>
  <si>
    <t>Паспорт безопасности и антитеррористической защищености от 31.07.2018, срок действия до 31.07.2023.Периметральное ограждение,охрана и организация пропускного режима (служба безопасности ОАО «Элдин»), видеонаблюдение.</t>
  </si>
  <si>
    <t>66/66</t>
  </si>
  <si>
    <t>39/39</t>
  </si>
  <si>
    <t>1 группа/
санитарно-эпидемиологическое заключение №76.01.11.000.М.001098.10.18 от 18.10.2018 г.</t>
  </si>
  <si>
    <t>1 группа/ 
санитарно-эпидемиологическое заключение №76.01.11.000.М.001108.10.18 от 22.10.2018 г.</t>
  </si>
  <si>
    <t>1 группа/ санитарно-эпидемиологическое заключение №76.01.11.000.М.001098.10.18 от 18.10.2018 г.</t>
  </si>
  <si>
    <t>1 / Санитарно-эпидемиологическое заключение № 76.01.11.000.М.001109.10.18 от 23.10.2018</t>
  </si>
  <si>
    <t>Лагерь с дневной формой пребывания детей "Муравейник"                    МБОУ Бурмакинская СОШ №1 п. Бурмакино,                                                  ул. Советская,д.6а</t>
  </si>
  <si>
    <t>Лагерь с дневной формой пребывания детей             МБОУ Диево-Городищенская СОШ                                              с. Диево-Городище,                                       ул. Ярославская,д.1</t>
  </si>
  <si>
    <t>Лагерь с дневной формой пребывания детей             МБОУ  СОШ им. Карла Маркса,                                          п. Красный Профинтерн,                            ул. Депутатская,д.30</t>
  </si>
  <si>
    <t>Лагерь с дневной формой пребывания детей             МБОУ  СОШ им. Н.А. Некрасова,                                    д. Грешнево,                                                           ул. Центральная,д.1</t>
  </si>
  <si>
    <t>Лагерь с дневной формой пребывания детей "Радуга"             МОУ Бурмакинская СОШ №2 с. Бурмакино,                                                                      ул. Заречная,д.34</t>
  </si>
  <si>
    <t xml:space="preserve">Сайт, паспорт лагеря  https://sh1gav.edu.yar.ru/ozdorovitelniy_lager_s_dnevnim_prebivaniem_detey.html </t>
  </si>
  <si>
    <t>http://pervomay-dom.edu.yar.ru https://pervomay-dom.edu.yar.ru/letniy_lager/postanovlenie_administratsii_pervomayskogo_mr__ot_10_03_2017_n_104.html</t>
  </si>
  <si>
    <t xml:space="preserve">Имеются домофоны,видеокамеры,осуществляется пропускной режим,заключён  договор с ООО «Охранное предприятие «Ратник»
</t>
  </si>
  <si>
    <t xml:space="preserve">Курсо Светлана Анатольевна,
8 (48549) 2-11-52
prechist_school@mail.ru
</t>
  </si>
  <si>
    <t>https://prechist-sch.edu.yar.ru/shkolniy_ozdorovitelniy_lager.html</t>
  </si>
  <si>
    <t>1 группа, 
Санитарно-эпидемиологическое заключение № 7601.11.000.М.001115.10.18 от 24.10.2018 г.</t>
  </si>
  <si>
    <t>1 группа, 
Санитарно – эпидемиологическое заключение    № 76.01.11.000.М.001114.10.18 от 24.10.18</t>
  </si>
  <si>
    <t>1 группа, 
Санитарно-эпидемиоло №76.01.11.000.М.001074.10.18 от 15.10.2018</t>
  </si>
  <si>
    <t>Мальцев Валерий Анатольевич (48535) 3-26-68, 9-85-32, syutur@yandex.ru</t>
  </si>
  <si>
    <t>1 группа,
Санитарно-эпидемиологическое заключение                                   № 76.01.11.000.М.001075.10.18 от 15.10.2018 г.</t>
  </si>
  <si>
    <t xml:space="preserve">1 группа/
Санитарно-эпидемиологическое заключение от 25.10.2018 г. №76.01.11.000.М.001122.10.18
</t>
  </si>
  <si>
    <t xml:space="preserve">380/130                                                                                                                                                                       </t>
  </si>
  <si>
    <t>Директор Горохова Татьяна Анатольевна 
(848534)              2-17-59  wwww43@yandex.ru</t>
  </si>
  <si>
    <t>16800-17850 руб.</t>
  </si>
  <si>
    <t>Директор Околухин Владимир Александрович  (848534)               2-42-97               e-mail: iskra.doz@mail.ru</t>
  </si>
  <si>
    <t>24150 руб.</t>
  </si>
  <si>
    <t xml:space="preserve">13640-29550 руб.     </t>
  </si>
  <si>
    <t xml:space="preserve">60/60        60/60          60/60         60/60              </t>
  </si>
  <si>
    <t>Муниципальное образовательное учреждение  дополнительного образования детей  детский  оздоровительно-образовательный центр "Орленок"/Отдел образования и воспитания Администрации Борисоглебского муниципального района</t>
  </si>
  <si>
    <t xml:space="preserve">Муниципальное образовательное учреждение  дополнительного образования детей  детский  оздоровительно-образовательный центр "Орленок"/152170 Ярославская область, п. Борисоглебский, ул. Боровая д. 2 </t>
  </si>
  <si>
    <t xml:space="preserve">Скрыкалов Николай Владимирович, 89201318520,  8(48539) 2-11-07, orlenokb@mail.ru </t>
  </si>
  <si>
    <t>Сайт лагеря, паспорт лагеря,https://orlenok-bor.edu.yar.ru/dokumenti.html, автобус г. Ростов - п. Борисоглебский</t>
  </si>
  <si>
    <t>220/180</t>
  </si>
  <si>
    <t>Паспорт безопасности от 21.05.2018,  срок действия до 21.05.2023. Кнопка тревожной сигнализации, видеонаблюдение, ограждение, пропускной режим, сторож.</t>
  </si>
  <si>
    <t>13640,              17000</t>
  </si>
  <si>
    <t xml:space="preserve">2 группа/  санитарно-эпидемиологическое заключение № 76.01.11.000.М.001129.10.18 от 30.10.2018 </t>
  </si>
  <si>
    <t>Муниципальное автономное учреждение  "Центр отдыха "Содружество"  /  Администрация городского округа город Рыбинск</t>
  </si>
  <si>
    <t xml:space="preserve">Директор Файфер Юлия Викторовна (4855)28-26-06(4855)28-37-66 E-mail: rybcamp@mail.ru </t>
  </si>
  <si>
    <t>22000 руб.</t>
  </si>
  <si>
    <t>Приемка 29.05.19
1 смена:
03.06.19-23.06.19
2 смена:
26.06.19-16.07.19
3 смена:
19.07.19-08.08.19
4 смена:
09.08.19-
профильные лагеря
«Семья», «Версия»
«Ступени»</t>
  </si>
  <si>
    <t xml:space="preserve">186  человек в смену
1 смена: 150
2 смена:  186
3 смена: 186
</t>
  </si>
  <si>
    <t>Муниципальное автономное учреждение  "Центр отдыха "Содружество"/  Администрация городского округа город Рыбинск</t>
  </si>
  <si>
    <t xml:space="preserve">Структурное подразделение
Детский оздоровительный лагерь «ПОЛЯНКА»/
152959, Ярославская область, Рыбинский район, Вараксино территория 
(Каменниковского с/о), дом 105 
</t>
  </si>
  <si>
    <t xml:space="preserve">280  человек в смену
1 смена: 200
2 смена:  280
3 смена: 280
4 смена: 280
</t>
  </si>
  <si>
    <t>Учреждение дополнительного образования детский оздоровительный центр «Юность» Угличского муниципального района/ Учредитель- Угличский муниципальный район в лице Управления образования Администрации Угличского муниципального района</t>
  </si>
  <si>
    <t xml:space="preserve">Сизова Елена Николаевна, 8(48532) 2-49-79, 8-910-827-90-68 e-mail: dooz-ynost@mail.ru,             </t>
  </si>
  <si>
    <t>Пригородный автобус Углич-Маймеры, маршрутное такси № 5, маршрутный автобус № 6,  сайт ДОЦ "Юность"  http://cdo-yunost.edu.yar.ru/</t>
  </si>
  <si>
    <t>Муниципальное образовательное учреждение дополнительного образования  Центр  «Эдельвейс» / Пошехонский муниципальный район</t>
  </si>
  <si>
    <t xml:space="preserve">Филиал - детский образовательный центр  «Солнышко»/Ярославская область, Пошехонский район, с. Федорково, д.41
</t>
  </si>
  <si>
    <t>https://cdt-psh.edu.yar.ru/filial_dots__quot_solnishko_quot_.html</t>
  </si>
  <si>
    <t xml:space="preserve">Разработаны и утверждены паспорт безопасности здания (территории) от 20.02.2018г., срок действия до 20.02.2023г., паспорт безопасности медицинского корпуса от 20.02.2018г., срок действия до 20.02.2023г.   Антитеррористическая защищенность-сторож, кнопка тревожной сигнализации, видеонаблюдение,ограждение.
</t>
  </si>
  <si>
    <t>Дата арипемки 28.05.2019.                      Даты заездов:
06.06.2019.-26.06.2019.  01.07.2019.-21.07.2019. 25.07.2019.-14.08.2019. 17.08.2019.-26.08.2019.</t>
  </si>
  <si>
    <t>Приемка 27.05.19
1 смена:
01.06.19-21.06.19
2 смена:
24.06.19-14.07.19
3 смена:
17.07.19-06.08.19
4 смена:
07.08.19-27.08.19</t>
  </si>
  <si>
    <t>Приемка 28.05.19
1 смена:
02.06.19-22.06.19
2 смена:
25.06.19-15.07.19
3 смена:
18.07.19-07.08.19
4 смена:
09.08.19-29.08.19</t>
  </si>
  <si>
    <t>Муниципальное автономное учреждение дополнительного образования детский оздоровительный центр «Иволга» Ярославского муниципального района/  управление образования Администрации Ярославского муниципального район</t>
  </si>
  <si>
    <t>МАУДО ДОЦ «Иволга» ЯМР              150511 Ярославская область, Ярославский район, д. Нестерово</t>
  </si>
  <si>
    <t>Нелюбин                               Валерий Андреевич,         89622024036      dc.ivolga@yandex.ru</t>
  </si>
  <si>
    <t>Сайт и паспорт лагеря https://lager-ivolga.edu.yar.ru/svedeniya_ob_obrazovatelnoy_organizatsii/dokumenti/pasport.html автотранспорт № 128 Ярославль-Тутаев (от Ярославля Главного) до остановки д. Филисово  Паспорт безопасности. Срок действия паспорта до 09.05.2023г.</t>
  </si>
  <si>
    <t xml:space="preserve">Периметральное ограждение, видеонаблюдение,круглосуточная специализированная охрана,паспорт безопасности.                          (срок действия паспорта до 09.05.2023г)
</t>
  </si>
  <si>
    <t>дата приемки 14.06.2019        дата заезда:       19.06.2019- 09.07.2019         13.07.2019.- 02.08.2019</t>
  </si>
  <si>
    <t>45/30               45/43           45/43            45/40</t>
  </si>
  <si>
    <t>475/475    475/475             475/475      475/475</t>
  </si>
  <si>
    <t>Частное учреждение оздоровительно-образовательный центр «Дружба» Публичное Акционерное Общество "Автодизель" (ЯМЗ)/Публичное  Акционерное общество "Автодизель"     (ЯМЗ)</t>
  </si>
  <si>
    <t xml:space="preserve">Частное учреждение оздоровительно-образовательный центр «Дружба» ПАО "Автодизель" (ЯМЗ)/ ПАО «Автодизель» (ЯМЗ)/152180, Борисоглебский
район, 
д. Степаново
</t>
  </si>
  <si>
    <t>Загородный сезонный оздоровительный лагерь с 1973г., площадь земельного участка 15 га. Три 3-х этажных спальных корпуса, 2-х этажная столовая, медицинский пункт, клуб, спорт.площадки, баня, котельная, станция биоочистки сточных вод, артезианская скважина, башня Рожновского, трансформаторная подстанция и др.Удаленность от ближайшего населенного пунктта 1,5 км.Удаленность от водного объекта: пруд 50 м, река 1,5 км. Последний ремонт 2015 г.Организованная перевозка детей автобусами. стр.в ВК : vk com/public 167164488. Добраться до лагеря можно с автовокзала г.Ярославль   рейсовым автобусом Ярославль-Борисоглебский, от Борисоглебского рейсовым  автобусом  до д. Степаново, от д.Степаново 1,5 км пешком до лагеря.</t>
  </si>
  <si>
    <t xml:space="preserve">Полянская Мария Владиславовна
(4852) 27-47-85          PolyanskayaMV@gaz.ru
</t>
  </si>
  <si>
    <t xml:space="preserve">130/
54                   60                         90
90
50                    60
</t>
  </si>
  <si>
    <t xml:space="preserve">Паспорт безопасности от 25.04.2018, срок действия до 25.04.2023. Периметральное ограждение, кнопка тревожной  сигнализации, круглосуточное  видеонаблюдение, специализированная охрана. </t>
  </si>
  <si>
    <t xml:space="preserve">Детский Оздоровительно-Образовательный Компьютерный Центр 
(Международный Детский Компьютерный Центр)
152020
Ярославская область, Переславский район 
м. Кухмарь
</t>
  </si>
  <si>
    <t>28077 руб.</t>
  </si>
  <si>
    <t>Закрытое акционерное общество "Детский оздоровительный лагерь "Молодая гвардия"/Ярославское открытое акционерное общество энергетики и элекрификации "Ярэнерго"</t>
  </si>
  <si>
    <t>Руководитель управляющей организации ЗАО ДОЛ "Молодая гвардия" - Генеральный директор ООО "Управляющая компания "Центр" Вольский Александр Сергеевич +7(4852)207159, m_gvardia@mail.ru</t>
  </si>
  <si>
    <t>13640-21700 рублей в зависимости от смен</t>
  </si>
  <si>
    <t>Паспорт безопасности места массового пребывания людей от 22.12.2016 г. Ограждение - металлический забор; охрана и организация пропускного режима сторожами; имеется кнопка тревожной сигнализации</t>
  </si>
  <si>
    <t xml:space="preserve">80/80                                                                                                                                                                                                       </t>
  </si>
  <si>
    <t xml:space="preserve">32000 руб.  (лето)                                                                                                                                                                                                                                                                                                                                      </t>
  </si>
  <si>
    <t>Дата приемки:  28.05.19г.                       Даты заездов:                 04.06-24.06.19                      26.06-16.07.19                       18.07-07.08.19                      09.08-29.08.19</t>
  </si>
  <si>
    <t xml:space="preserve">Дата приемки: 28.05.2018, 30.05.2019
Даты заездов:
15.02-07.03.19 
09.03-29.03.19
01.04-21.04.19
22.04-12.05.19                  13.05-02.06.19                 05.06-25.06.19                       27.06-17.07.19                      19.07.-08.08.19                      10.08-30.08.19                       01.10-21.10.19                                 23.10-12.11.19                     14.11-04.12.19                     06.12-26.12.19                     02.01-22.01.20                       24.01-13.02.20                       15.02-07.03.20  </t>
  </si>
  <si>
    <t>Дата приемки:
28.05.2018
Даты заездов: 
01.06.19-21.06.19;              23.06.19-13.07.19;             15.07.19-04.08.19;           06.08.19 - 26.08.19</t>
  </si>
  <si>
    <t xml:space="preserve">Дата приемки:      14.06.2019/                          Даты заездов:                    20.06.-10.07.2019
13.07.-02.08.2019
05.08.-25.08.2019
</t>
  </si>
  <si>
    <t xml:space="preserve"> 2 группа/
 санитарно-эпидемиологическое заключение № 76.01.11.000.М.000133.02.19 от 20.02.2019 </t>
  </si>
  <si>
    <t>320/320          320/320   320/320   320/320</t>
  </si>
  <si>
    <t>Колескина Ольга Вадимовна,                  8-910-816-34-07, zok_berezka@mail.ru</t>
  </si>
  <si>
    <t>26000 руб. (летние смены),          8000- 8200 руб.  (зимние, осенние смены)</t>
  </si>
  <si>
    <t>Детский оздоровительный лагерь лечебно-оздоровительного комплекса "Сахареж", 152290,   Ярославская область, Некрасовский район, п/о Бурмакино,  ст. Сахареж</t>
  </si>
  <si>
    <t>http://www.rzd.ru/ent/public/ru%3FSTRUCTURE_ID%3D5185%26layer_id%3D5554%26id%3D4115#4188  Ярославль-50 км по автомобильным дорогам,47 км по ЖД до ст.Сахареж, https://vk.com/club3434167</t>
  </si>
  <si>
    <t>650/650</t>
  </si>
  <si>
    <t xml:space="preserve"> Паспортбезопасности массовового пребывания людей от  16.06.2016. Периметральное ограждение,круглосуточная охрана и организация пропускного режима ЧОП, видеонаблюдение, освещение в вечернее и ночное время суток.</t>
  </si>
  <si>
    <t>1  группа/ санитарно-эпидемиологическое заключение № 76.01.11.000.М.000079.02.19 от 06.02.2019 г.</t>
  </si>
  <si>
    <t xml:space="preserve">Дата приемки 30.05.2018, 30.05.2019  Зимние каникулы     c 03.01-10.01.19             Летние каникулы                                 01.06-21.06.19-I смена                        24.06-14.07.19 -II смена                           17.07-06.08.19-III смена                          09.08-29.08.19 -IV смена                                         Зимние каникулы                     с 03.01-10.01-20  
</t>
  </si>
  <si>
    <t>летние каникулы- 46000 руб.                                        Зимние каникулы- 2190 р./день</t>
  </si>
  <si>
    <t>Целостность ограждения территории 
Организация пропускного режима - Наличие специализированной охраны территории 
Наличие системы видеонаблюдения территории
Наличие кнопки экстренного вызова охраны 
Наличие паспорта безопасности учреждения от 26.08.2018, срок действия до 25.08.23
Наличие наружного освещения территории лагеря 
Наличие инструкций и приказов для сотрудников лагеря о действиях в случае чрезвычайной ситуации 
Договор фрахтования транспортных средств для перевозки детей с ООО «ВерхнеВолжские междугородные линии»
Наличие документов о допуске лиц к трудовой деятельности в сфере организации отдыха и оздоровления детей с соблюдением требований пункта 2.1. статьи 11 Федерального закона от 24.06. 1999 года № 120-ФЗ «Об основах системы профилактики безнадзорности и правонарушений несовершеннолетних» и статей 331, 351.1. Трудового кодекса Российской Федерации для работы в организации отдыха детей и их оздоровления.</t>
  </si>
  <si>
    <t xml:space="preserve"> Целостность ограждения территории 
 Организация пропускного режима - Наличие специализированной охраны территории 
 Наличие системы видеонаблюдения территории
 Наличие кнопки экстренного вызова охраны 
 Наличие паспорта безопасности учреждения от 26.08.2018, срок действия до 25.08.23 
 Наличие наружного освещения территории лагеря 
 Наличие инструкций и приказов для сотрудников лагеря о действиях в случае чрезвычайной ситуации 
Договор фрахтования транспортных средств для перевозки детей с ООО «ВерхнеВолжские междугородные линии»
Наличие документов о допуске лиц к трудовой деятельности в сфере организации отдыха и оздоровления детей с соблюдением требований пункта 2.1. статьи 11 Федерального закона от 24.06. 1999 года № 120-ФЗ «Об основах системы профилактики безнадзорности и правонарушений несовершеннолетних» и статей 331, 351.1. Трудового кодекса Российской Федерации для работы в организации отдыха детей и их оздоровления.</t>
  </si>
  <si>
    <t>Целостность ограждения территории 
Организация пропускного режима - Наличие специализированной охраны территории 
Наличие системы видеонаблюдения территории
Наличие кнопки экстренного вызова охраны 
Наличие паспорта безопасности учреждения от 26.08.2018, срок действия до 25.08.23 
Наличие наружного освещения территории лагеря 
Наличие инструкций и приказов для сотрудников лагеря о действиях в случае чрезвычайной ситуации 
Договор фрахтования транспортных средств для перевозки детей с  
ИП Антонов, ИП Матавкин
Наличие документов о допуске лиц к трудовой деятельности в сфере организации отдыха и оздоровления детей с соблюдением требований пункта 2.1. статьи 11 Федерального закона от 24.06. 1999 года № 120-ФЗ «Об основах системы профилактики безнадзорности и правонарушений несовершеннолетних» и статей 331, 351.1. Трудового кодекса Российской Федерации для работы в организации отдыха детей и их оздоровления.</t>
  </si>
  <si>
    <t xml:space="preserve">15.05.2019/     03.06.-28.06.2019 </t>
  </si>
  <si>
    <t>Имеются тревожные кнопки. Установлено видеонаблюдение по периметру школы. Сторожа.         Паспорт безопасности          от 23 марта 2018 г., срок действия 5 лет.</t>
  </si>
  <si>
    <t xml:space="preserve">2988 руб.                        </t>
  </si>
  <si>
    <t>Закатова Ирина Николаевна                         т. 848531-35-6-31          dievo@mail.ru</t>
  </si>
  <si>
    <t xml:space="preserve">16.05.2019/     03.06.-28.06.2019 </t>
  </si>
  <si>
    <t>Шишковичева Татьяна Николаевна                            т. 848531-33-6-21         nikolskoeschool@yandex.ru</t>
  </si>
  <si>
    <t>14/14</t>
  </si>
  <si>
    <t xml:space="preserve">Зрулина Светлана Анатольевна                               т. 848531-53-1-36              burm22007@yandex.ru </t>
  </si>
  <si>
    <t>Петров Василий Григорьевич                        т. 848531-64-3-79           vyatskoe@gmail.com</t>
  </si>
  <si>
    <t>Петров Александр Владимирович                             т. 848531-4-16-35                nekrschool@yandex.ru</t>
  </si>
  <si>
    <t>Микитюк Татьяна Владимировна                    т. 848531-4-40-43         sozvezdie.nekr2012@yandex.ru</t>
  </si>
  <si>
    <t>Муниципальное образовательное учреждение Андреевская средняя общеобразовательная  школа/Отдел образования и воспитания Администрации Борисоглебского муниципального района</t>
  </si>
  <si>
    <t>Лагерь с дневным пребыванием детей/ Ярославская область, Борисоглебский район, д. Андреевское, ул. Молодежная, д.8</t>
  </si>
  <si>
    <t>Сайт лагеря, паспорт лагеря, http://andr-sosh.ru/wp-content/uploads/2019/01/паспорт.pdf, школьный автобус</t>
  </si>
  <si>
    <t>Паспорт безопасности от 16.02.2018,  срок действия до 16.02.2023.                  Кнопка тревожной сигнализации, видеонаблюдение, ограждение, пропускной режим, сторож</t>
  </si>
  <si>
    <t>Муниципальное образовательное учреждение Березниковская основная общеобразовательная  школа/Отдел образования и воспитания Администрации Борисоглебского муниципального района</t>
  </si>
  <si>
    <t>Лагерь с дневным пребыванием детей "Ветерок"/ 152183, Ярославская область, Борисоглебский район, д. Березники, ул. Центральная, д.46</t>
  </si>
  <si>
    <t>Сайт лагеря, паспорт лагеря, https://bereza.edu.yar.ru/svedeniya_/dokumenti.htmll, школьный автобус</t>
  </si>
  <si>
    <t>Паспорт безопасности от 16.02.2018,  срок действия до 16.02.2023.                  Кнопка тревожной сигнализации, видеонаблюдение, ограждение, пропускной режим, сторож.</t>
  </si>
  <si>
    <t>Муниципальное образовательное учреждение  Вощажниковская средняя общеобразовательная школа/Отдел образования и воспитания Администрации Борисоглебского муниципального района</t>
  </si>
  <si>
    <t>Лагерь с дневным пребыванием детей/ Ярославская область, Борисоглебский район, с. Вощажниково, д.106</t>
  </si>
  <si>
    <t>Паспорт лагеря, сайт лагеря,http://wschool76.edusite.ru/p12aa1.html, школьный автобус</t>
  </si>
  <si>
    <t>Паспорт безопасности от 15.02.2018,  срок действия до 15.02.2023.                  Кнопка тревожной сигнализации, видеонаблюдение, ограждение, пропускной режим, сторож.</t>
  </si>
  <si>
    <t xml:space="preserve">Муниципальное общеобразовательное  учреждение Высоковская основная общеобразовательная школа/Отдел образования и воспитания Администрации Борисоглебского муниципального района  </t>
  </si>
  <si>
    <t>Лагерь с дневным пребыванием детей/ 
152194,  Ярославская  область, Борисоглебский район, с. Высоково, ул. Липовая, д.4</t>
  </si>
  <si>
    <t xml:space="preserve">Громцева Марина Валентиновна,
8(48539)3-74-23
visokovoschool@
yandex.ru
</t>
  </si>
  <si>
    <t>Паспорт лагеря, сайт лагеря, https://vysk-bor.edu.yar.ru/organizatsiya_otdiha_detey_i_ih_ozdorovlenie_.html, школьный автобус</t>
  </si>
  <si>
    <t xml:space="preserve">Муниципальное общеобразовательное  учреждение Ивановская средняя общеобразовательная школа/Отдел образования и воспитания Администрации Борисоглебского муниципальный район </t>
  </si>
  <si>
    <t>Лагерь с дневным пребыванием детей/  152192, Ярославская  область, Борисоглебский район, с. Ивановское, д.23</t>
  </si>
  <si>
    <t>Паспорт лагеря, сайт лагеря, http://ivan-shkola.ru/2019-01-28-09-36-00, школьный автобус</t>
  </si>
  <si>
    <t>Муниципальное общеобразовательное учреждение Краснооктябрьская средняя общеобразовательнавя школа/Отдел образования и воспитания Администрации Борисоглебского муниципального района</t>
  </si>
  <si>
    <t>Лагерь с дневным пребыванием детей "Дружба"/ 152191, Ярославская область, Борисоглебский район, пос.Красный Октябрь, ул.Первомайская д.1</t>
  </si>
  <si>
    <t xml:space="preserve">Спехова Анна Александровна,    8(48539) 3-66-87 
pedagog1306@ya.ru
</t>
  </si>
  <si>
    <t>Паспорт лагеря, сайт лагеря, https://koct-bor.edu.yar.ru/svedeniya_ob_obrazovatelnoy_organizatsii/materialno_minus_tehnicheskoe_obespec_42.html, школьный автобус</t>
  </si>
  <si>
    <t xml:space="preserve">Муниципальное общеобразовательное  учреждение Юркинская основная общеобразовательная школа/  Отдел образования и воспитания Администрации Борисоглебского муниципального района </t>
  </si>
  <si>
    <t xml:space="preserve">Лагерь с дневным пребыванием детей/
152175, Ярославская  область, Борисоглебский район, д.Юркино, ул. Транспортная, д.5
</t>
  </si>
  <si>
    <t>Паспорт лагеря, сайт лагеря, https://yurkin-bor.edu.yar.ru/svedeniya_ob_obrazovatelnoy_organizatsii/dokumenti.html, школьный автобус МОУ Вощажниковской СОШ</t>
  </si>
  <si>
    <t xml:space="preserve">Муниципальное общеобразовательное  учреждение Яковцевская основная общеобразовательная школа/ Отдел образования и воспитания Администрации Борисоглебского муниципального района </t>
  </si>
  <si>
    <t>Лагерь с дневным пребыванием детей/  152172, Ярославская область, Борисоглебский район, с. Яковцево, ул. Елисеевская д. 1</t>
  </si>
  <si>
    <t>Паспорт лагеря, сайт лагеря,https://yakov-shbor.edu.yar.ru/letniy_ozdorovitelniy_lager.html,школьный автобус МОУ Андреевской СОШ</t>
  </si>
  <si>
    <t>Лагерь с дневной формой пребывания детей/152850, Ярославская обл., Пошехонский р-н, г. Пошехонье, ул. Красноармейская, д.3</t>
  </si>
  <si>
    <t>50/50                      25/25</t>
  </si>
  <si>
    <t>Лагерь с дневной формой пребывания детей/152850, Ярославская обл., Пошехонский р-н, г. Пошехонье, ул. Советская, д.4</t>
  </si>
  <si>
    <t>20/20                     15/15                    20/20</t>
  </si>
  <si>
    <t xml:space="preserve">Лагерь с дневной формой пребывания детей/152871, Ярославская обл., Пошехонский р-н, с. Белое, ул. Федоровская, д.32 </t>
  </si>
  <si>
    <t>24.05.2019./                    01.06.2019.-22.06.2019.  28.10.2019.-02.11.2019.</t>
  </si>
  <si>
    <t>60/60                      15/15</t>
  </si>
  <si>
    <t xml:space="preserve">Лагерь с дневной формой пребывания детей/152854, Ярославская обл., Пошехонский р-н, с. Гаютино, ул. Центральная, д.42 </t>
  </si>
  <si>
    <t xml:space="preserve">24.05.2019./      03.06.2019.-27.06.2019.   </t>
  </si>
  <si>
    <t>http://gayutino-school.edu.yar.ru</t>
  </si>
  <si>
    <t>Лагерь с дневной формой пребывания детей/152853, Ярославская обл., Пошехонский р-н, д. Климовское, ул. Церковная, д.32</t>
  </si>
  <si>
    <t>Вострилов Николай Валентинович, (48546)32439, ermakposh@yandex.ru</t>
  </si>
  <si>
    <t xml:space="preserve">24.05.2019./   01.06.2019.-22.06.2019. </t>
  </si>
  <si>
    <t>Лагерь с дневной формой пребывания детей/152885, Ярославская обл., Пошехонский р-н, с. Колодино, ул. Центральная, д.26</t>
  </si>
  <si>
    <t xml:space="preserve">24.05.2019./   03.06.2019.-27.06.2019.  28.10.2019.-06.11.2019.    </t>
  </si>
  <si>
    <t>25/25                      10/10</t>
  </si>
  <si>
    <t>2268 (18 дней)  756 (6 дней)</t>
  </si>
  <si>
    <t>Лагерь с дневной формой пребывания детей/152878, Ярославская обл., Пошехонский р-н, с. Покров-Рогули, ул. Мирная, д.8</t>
  </si>
  <si>
    <t>Соколова Татьяна Алексеевна, (48546)45121, prsosh74@mail.ru</t>
  </si>
  <si>
    <t>20.03.2019./                  23.03.20-19.-29.03.2019. 01.06.2019.-22.06.2019.</t>
  </si>
  <si>
    <t>17/17                      40/40</t>
  </si>
  <si>
    <t>Лагерь с дневной формой пребывания детей/152883, Ярославская обл., Пошехонский р-н, д. Юдино, ул. Центральная, д.9</t>
  </si>
  <si>
    <t>24.05.2019./   03.06.2019.-27.06.2019.</t>
  </si>
  <si>
    <t>Лагерь с дневной формой пребывания детей/152862, Ярославская обл., Пошехонский р-н, д. Вощиково, ул. Школьная, д.9</t>
  </si>
  <si>
    <t>24.05.2019./   27.05.2019.-20.06.2019.</t>
  </si>
  <si>
    <t xml:space="preserve">Паспорт безопасности от 21.02.2018г., срок действия до 21.02.2023 г.                     Физическая охрана-сторож,  
кнопка тревожной сигнализации, видеонаблюдение,имеется ограждение.
</t>
  </si>
  <si>
    <t>Лагерь с дневной формой пребывания детей/152861, Ярославская обл., Пошехонский р-н, с. Кременево, ул. Школьная, д.4</t>
  </si>
  <si>
    <t>24.05.2019./                    03.06.2019.-27.06.2019.</t>
  </si>
  <si>
    <t>Лагерь с дневной формой пребывания детей/152876, Ярославская обл., Пошехонский р-н, д. Холм, д.56</t>
  </si>
  <si>
    <t xml:space="preserve">24.05.2019./       01.06.2019.-21.06.2019.  </t>
  </si>
  <si>
    <t>Лагерь с дневной формой пребывания детей/152850, Ярославская обл., Пошехонский р-н, г. Пошехонье, ул. Советская, д.14; 152850, Ярославская обл., Пошехонский р-н, г. Пошехонье, пл. Свободы, д.8</t>
  </si>
  <si>
    <t>Травникова Елена Викторовна, (48546)23209, cdtpsh@mail.ru</t>
  </si>
  <si>
    <t>https://cdt-psh.edu.yar.ru/lager_dnevnogo_prebivaniya_detey/normativnie_dokumenti.html</t>
  </si>
  <si>
    <t>15/15                      60/60                      34/34</t>
  </si>
  <si>
    <t>Лагерь с дневным пребыванием на базе муниципального общеобразовательного учреждения Шурскольской средней общеобразовательной школы/152124, Ярославская область Ростовский район с.Шурскол, ул.Школьная д.1А</t>
  </si>
  <si>
    <t xml:space="preserve">1 группа/санитарно-эпидемиологическое заключение № 76.01.11.000.М.000088.02.19 от 08.02.2019 </t>
  </si>
  <si>
    <t>Периметральное металлическое ограждение, круглосуточная охрана и  пропускной режим, видеонаблюдение,  кнопка тревожной сигнализации.Паспорт безопасности от 23.03.2019, срок действия до 23.03.2023 года</t>
  </si>
  <si>
    <t>Оздоровительный лагерь дневного пребывания на базе муниципального общеобразовательного учреждения Кладовицкой основной общеобразовательной школы/152103 Ярославская область, Ростовский район, с. Ново-Никольское, ул. Совхозная, д.7</t>
  </si>
  <si>
    <t xml:space="preserve">1 группа/санитарно-эпидемиологическое заключение № 76.01.11.000.М.000074.02.19 от 05.02.2019 </t>
  </si>
  <si>
    <t>Металлическое ограждение по периметру, организован пропускной режим, наличие тревожной кнопки, автоматической пожарной сигнализации с выводом на пульт пожарной части. Наличие системы оповещения и управления эвакуацией людей, укомплектованность первичными средствами пожаротушения. Паспорт безопасности от 23.03.2019, срок действия до 23.03.2023 года</t>
  </si>
  <si>
    <t>Оздоровительный лагерь с дневным пребыванием детей "Планета детства" 152151 Ярославская область, г. Ростов, ул. Каменный мост, д.7; Ярославская область г. Ростов, ул. Желябовская, д.31</t>
  </si>
  <si>
    <t xml:space="preserve">2 группа/санитарно-эпидемиологическое заключение № 76.01.11.000.М.000075.02.19 от 05.02.2019 год </t>
  </si>
  <si>
    <t>На территории учреждения установлено  периметральное ограждение, обеспечен пропускной режим. Паспорт безопасности от 23.03.2019, срок действия до 23.03.2023 года</t>
  </si>
  <si>
    <t>Оздоровительный лагерь с дневным пребыванием детей на базе муниципального общеобразовательного учреждения Коленовской средней общеобразовательной школы/152137 Ярославская область, Ростовский район, д. Коленово, ул. Заводская, 15</t>
  </si>
  <si>
    <t>Учреждение оснащено видеонаблюдением, кнопкой экстренного вызова полиции, организопан пропускной режим, круглосуточное дежурство, территория имеет ограждение. Паспорт безопасности от 23.03.2019, срок действия до 23.03.2023 года</t>
  </si>
  <si>
    <t>Оздоровительный лагерь с дневным пребыванием детей "Страна непосед" на базе муниципального образовательного учреждения Петровской средней общеобразовательной школы/152130 Ярославская область, Ростовский район, рабочий поселок Петровское, ул. Пролетарская, д. 49</t>
  </si>
  <si>
    <t>Металлическое ограждение по всему периметру образовательного учреждения, организован пропускной режим, имеется специалист по безопасности,  кнопка тревожной сигнализации, автоматическая пожарная сигнализация с выводом сигнала на пульт пожарной части, система оповещения и управления эвакуацией людей, наличие первичных средств пожаротушения. Паспорт безопасности от 23.03.2019, срок действия до 23.03.2023 года</t>
  </si>
  <si>
    <t>Лагерь с дневным пребыванием детей на базе муниципального образовательного учреждения Васильковской основной общеобразовательной школы/ 152116 с. Васильково, Ростовского района, Ярославской области, д.29</t>
  </si>
  <si>
    <t>Периметральное ограждение, организация пропускного режима, наличие кнопки тревожной сигнализации ,наличие автоматической пожарной сигнализации с выводом сигнала на пульт пожарной части,укомплектованность первичными средствами пожаротушения. Паспорт безопасности от 23.03.2019, срок действия до 23.03.2023 года</t>
  </si>
  <si>
    <t>Детский оздоровительный лагерь "Капельки солнца" на базе муниципального образовательного учреждения Скнятиновской общеобразовательной школы/ 152127 Ярославская область, Ростовский район, с. Скнятиново, д.132</t>
  </si>
  <si>
    <t>Имеется Акт обследования и категорирования. Паспорт безопасности, проводятся все инструктивные мероприятия.Паспорт безопасности от 23.03.2019, срок действия до 23.03.2023 года</t>
  </si>
  <si>
    <t>Имеется периметральное ограждение территории, охранники-вахтеры на входе, видеонаблюдение, тревожная кнопка. Паспорт безопасности от 23.03.2019, срок действия до 23.03.2023 года</t>
  </si>
  <si>
    <t>Оздоровительный лагерь с дневным пребыванием детей на базе муниципального образовательного учреждения средней общеобразовательной школы №3 г. Ростова/ 152155 Ярославская обл. г. Ростов, ул. Ленинская, д.39</t>
  </si>
  <si>
    <t>Территория ограждена, наличие охраны, тревожной кнопки, автоматической пожарной сигнализации. Паспорт безопасности от 23.03.2019, срок действия до 23.03.2023 года</t>
  </si>
  <si>
    <t>Лагерь с дневным пребыванием на базе муниципального общеобразовательного учреждения Карьерской основной общеобразовательной школы/152134 Ярославская область, Ростовский район, п. Горный, д.40</t>
  </si>
  <si>
    <t>Установлено видеонаблюдение, осуществлен пропускной режим, дежурные администраторы (учителя). Паспорт безопасности от 23.03.2019, срок действия до 23.03.2023 года</t>
  </si>
  <si>
    <t>Лагерь с дневным пребыванием на базе муниципального общеобразовательного учреждения Семибратовской средней общеобразовательной школы/152101 Ярославская область, Ростовский район, пос. Семибратово, ул. Окружная, д. 5 / ул. Павлова д.10</t>
  </si>
  <si>
    <t xml:space="preserve"> Имеется ограждение территории, наружное видеонаблюдение, круглосуточное дежурство специалистов безопасности и сторожей, кнопка экстренного вызова полиции, кнопка экстренного вызова ЧОП "Кондор" , частичная охрана помещений с помощью средств охранной сигнализации с подключением на пульт наблюдения. Паспорт безопасности от 23.03.2019, срок действия до 23.03.2023 года</t>
  </si>
  <si>
    <t>Лагерь с дневным пребыванием на базе муниципального общеобразовательного учреждения "Тристенок"/ 152112 Ярославская область, Ростовский р-он,  с. Угодичи, ул.Прудная 29</t>
  </si>
  <si>
    <t>Лагерь с дневным пребыванием "Непоседы" на базе муниципального общеобразовательного учреждения Вахрушевской основной общеобразовательной школы /152108 Ярославская область, Ростовский район, д. Вахрушево квартал В д. 2</t>
  </si>
  <si>
    <t>Лагерь с дневным пребыванием на базе муниципального общеобразовательного учреждения Поречской средней общеобразовательной школы/152128 Ярославская область, Ростовский район, пос. Поречье- Рыбное, ул. Пушкина, д. 17</t>
  </si>
  <si>
    <t>Видеонаблюдение; ограждение по периметру всей территории; охрана: сторожа, специалисты уреждения; пожарная сигнализация; система оповещения. Паспорт безопасности от 23.03.2019, срок действия до 23.03.2023 года</t>
  </si>
  <si>
    <t>Лагерь с дневным пребыванием на базе муниципального общеобразовательного учреждения "Школа имени Евгения Родионова"/ 152121 Ярославская область, Ростовский район, д.Судино, д.27</t>
  </si>
  <si>
    <t>Имеется металлическое ограждение территории по периметру, видеонаблюдение, служба охраны, пожарная  АПС; тревожно-вызывная сигнализация.Паспорт безопасности от 23.03.2019, срок действия до 23.03.2023 года</t>
  </si>
  <si>
    <t>Лагерь с дневным пребыванием на базе муниципального общеобразовательного учреждения Чепоровской основной общебразовательной школы/ 152135 Ярославская область, Ростовский район, д. Чепорово, д.31</t>
  </si>
  <si>
    <t>Имеется ограждение территории по периметру, видеонаблюдение, служба охраны, пожарная  АПС; тревожно-вызывная сигнализация. Паспорт безопасности от 23.03.2019, срок действия до 23.03.2023 года</t>
  </si>
  <si>
    <t xml:space="preserve">Новиков Андрей Альбертович, 848536 62432, school@rostov-sport.ru </t>
  </si>
  <si>
    <t>В учреждении ведется пропускной режим, наличие кнопки тревожной сигнализации, автоматической пожарной сигнализации с выводом сигнала на пульт пожарной части, укомплектованость первичными средствами пожаротушения, наличие  источников наружного противопожарного водоснабжения. Паспорт безопасности от 23.03.2019, срок действия до 23.03.2023 года</t>
  </si>
  <si>
    <t xml:space="preserve"> Лагерь с дневным пребыванием детей  на базе муниципального образовательного учреждения дополнительного образования детско-юношеской спортивной школы №2 Ростовского МР/ 152130 Ярославская область, Ростовский район, р.п. Петровское, Советская пл.7/ д. Судино, д. 27</t>
  </si>
  <si>
    <t>Ростовский район, р.п. Петровское, Советская пл.7 - в учреждении ведется пропускной режим; д. Судино, д. 27 - имеется металлическое ограждение территории по периметру, видеонаблюдение, служба охраны, пожарная  АПС; тревожно-вызывная сигнализация. Паспорт безопасности от 23.03.2019, срок действия до 23.03.2023 года</t>
  </si>
  <si>
    <t>2880 руб.</t>
  </si>
  <si>
    <t>2/Санитарно-эпидемилогическое заключение  №76.01.11.000.М.000034.01.19 от 29.01.2019г.</t>
  </si>
  <si>
    <t>2 / Санитарно-эпидемиологическое заключение       № 76.01.11.000.М.000001.01.19 от 10.01.2019</t>
  </si>
  <si>
    <t>Паспорт лагеря-прилагается,сайт лагеря-страница школьного сайта(hhttp://www/76307s032/edusite/ru/p44aal/html),автобус Тутаев-Рыбинск лев берег</t>
  </si>
  <si>
    <t>Крепкова Светлана Владимировна  (48533) 4-52-35,  spawl93@mail.ru</t>
  </si>
  <si>
    <t>630 руб.         2268 руб.             630 руб.</t>
  </si>
  <si>
    <t xml:space="preserve"> Новикова Марина Львовна. (848533)4-47-53. tmrsol16@mail.ru</t>
  </si>
  <si>
    <t>Дата приемки 15.05-22.05.2019     Дата заезда       03.06-27.06.2019</t>
  </si>
  <si>
    <t>Паспорт лагеря-прилагается,сайт лагеря-страница школьного сайта(hhttp://start-tmr.edu.yar.ru/shkolniy lager.html     шаговая доступность</t>
  </si>
  <si>
    <t>2/Санитарно-эпидемиологического заключение       №76.01.11.000.М.001253.12.18 от 21.12.2018г.</t>
  </si>
  <si>
    <t>Детский оздоровительный лагерь с дневным пребыванием детей"Город будущих профессий","Созвездие талантов"(Центр "Созвездие"пр-т 50 летия Победы,16а)       "ТехноГрад",       "Школа вожатых"(Центр "Созвездие"ул.Розы Люксембург,64а)</t>
  </si>
  <si>
    <t>паспорт лагеря имеется,шаговая доступность,информация на сайте:https://cdt-tmr.edu.yar.ru/profilnie_lagerya.html</t>
  </si>
  <si>
    <t>1/Санитарно-эпидемилогическое заключение  №76.01.11.000.М.000035.01.19 от 29.01.2019</t>
  </si>
  <si>
    <t>630 руб.            2268 руб.          630 руб.           630 руб.</t>
  </si>
  <si>
    <r>
      <t xml:space="preserve">2/ Санитарно-эпидемиологическое заключение      </t>
    </r>
    <r>
      <rPr>
        <sz val="9.5"/>
        <color rgb="FFFF0000"/>
        <rFont val="Times New Roman"/>
        <family val="1"/>
        <charset val="204"/>
      </rPr>
      <t xml:space="preserve"> </t>
    </r>
    <r>
      <rPr>
        <sz val="9.5"/>
        <rFont val="Times New Roman"/>
        <family val="1"/>
        <charset val="204"/>
      </rPr>
      <t>№76.01.11.000.М.001149.11.18 от 08.11.2018</t>
    </r>
  </si>
  <si>
    <r>
      <t xml:space="preserve">2 / Санитарно-эпидемиологического заключение    </t>
    </r>
    <r>
      <rPr>
        <sz val="9.5"/>
        <rFont val="Times New Roman"/>
        <family val="1"/>
        <charset val="204"/>
      </rPr>
      <t>№76.01.11.000.М.001210.12.18 от 04.12.2018</t>
    </r>
  </si>
  <si>
    <r>
      <t xml:space="preserve">2/Санитарно-эпидемиологического заключение     </t>
    </r>
    <r>
      <rPr>
        <sz val="9.5"/>
        <color rgb="FFFF0000"/>
        <rFont val="Times New Roman"/>
        <family val="1"/>
        <charset val="204"/>
      </rPr>
      <t xml:space="preserve">  </t>
    </r>
    <r>
      <rPr>
        <sz val="9.5"/>
        <rFont val="Times New Roman"/>
        <family val="1"/>
        <charset val="204"/>
      </rPr>
      <t>№76.01.11.000.М.001120.10.18 от 24.10.2018</t>
    </r>
  </si>
  <si>
    <r>
      <t xml:space="preserve">1 / Санитарно-эпидемиологическое заключение   </t>
    </r>
    <r>
      <rPr>
        <sz val="9.5"/>
        <rFont val="Times New Roman"/>
        <family val="1"/>
        <charset val="204"/>
      </rPr>
      <t>№ 76.01.11.000.М.001188.11.18 от 26.11.2018</t>
    </r>
  </si>
  <si>
    <r>
      <t xml:space="preserve">Директор школы </t>
    </r>
    <r>
      <rPr>
        <sz val="9.5"/>
        <color indexed="8"/>
        <rFont val="Times New Roman"/>
        <family val="1"/>
        <charset val="204"/>
      </rPr>
      <t xml:space="preserve">Чепурна Елена Павловна Тел.  8 (48533) 7-93-53 e-mail: ksosh06@ yandex.ru </t>
    </r>
  </si>
  <si>
    <t>Летний оздоровительный лагерь "Русячи" с дневной формы пребывания на базе МОУ Благовещенской СОШ  152363 Ярославская область, Большесельский район, с. Благовещенье, д.10</t>
  </si>
  <si>
    <t>Летний оздоровительный лагерь "Планета здоровья" с дневной формы пребывания на базе МОУ Большесельской СОШ  152360, Ярославская область, Большесельский район, с. Большое Село, ул. сурикова, д.9</t>
  </si>
  <si>
    <t xml:space="preserve">сайт школы, паспорт, шаговая доступность, транспорт родителей, имеется медработник
. </t>
  </si>
  <si>
    <t>123/123</t>
  </si>
  <si>
    <t>летний оздоровительный лагерь с дневным пребыванием детей "Непоседы" на базе Вареговской СОШ, 152385, Ярославская область, Большесельский район, с. Варегово, ул. Школьная, д 1</t>
  </si>
  <si>
    <t xml:space="preserve">сайт школы, паспорт, шаговая доступность, 
. </t>
  </si>
  <si>
    <t>летний оздоровительный лагерь с дневным пребыванием детей "" на базе Новосельской СОШ, 152370, Ярославская область, Большесельский район, с. Новое ул. Октябрьская, д 3</t>
  </si>
  <si>
    <t>летний оздоровительный лагерь с дневным пребыванием детей "Непоседы" на базе Высоковской  ООШ, 152374 Ярославская область, Большесельский район, д. Высоково, ул. Романова, д 19</t>
  </si>
  <si>
    <t>и.о.Чирикова Наталья Николаевна 8(48542) 2-45-30 vysokov-shkola@yandex.ru</t>
  </si>
  <si>
    <t>Петрова Екатерина Николаевна  8(48542)2-11-35 bselo-cdt@mail.ru</t>
  </si>
  <si>
    <t>Муниципальное  бюджетное общеобразовательное учреждение средняя  школа № 1 г. Данилова Ярославской области/ администрация Даниловского муниципального района</t>
  </si>
  <si>
    <t xml:space="preserve">Директор Холоднова Алла Львовна 8(48538)
5-07-61 dan_school1@mail.ru
</t>
  </si>
  <si>
    <t>Имеется ограждение, пожарная сигнализация, тревожная кнопка, видеонаблюдение, сторожа, паспорт безопасности от 02.04.2018 до 02.04.2022</t>
  </si>
  <si>
    <t>Тихомирова Галина Александровна 8(48538) 5-25-79 mousoshdan2@mail.ru</t>
  </si>
  <si>
    <t>Имеется ограждение, пожарная сигнализация, тревожная кнопка, видеонаблюдение, сторожа, паспорт безопасности от 08.02..04.2018 до 08.02.2022</t>
  </si>
  <si>
    <t>Петрова Татьяна Алексеевна 8(48538) 5-26-79 danshcola12@mail.ru</t>
  </si>
  <si>
    <t>Имеется ограждение, пожарная сигнализация, тревожная кнопка, видеонаблюдение, сторожа, паспорт безопасности от 29.01.2018 до 29.01.2022</t>
  </si>
  <si>
    <t>Абрамова Надежда Валентиновна 8(48538) 31-1-42 seredskayshkola@mail.ru</t>
  </si>
  <si>
    <t>Блинцова Татьяна Владимировна 8(48538) 5-11-81 dansport2@mail.ru</t>
  </si>
  <si>
    <t>Имеется ограждение, пожарная сигнализация, тревожная кнопка, видеонаблюдение, сторожа,паспорт безопасности от 16.10.2018 до 16.10. 2022</t>
  </si>
  <si>
    <t>Ремизова Елена Владимировна 8(48538)33-1-19 dmitr.schkola@yandex.ru</t>
  </si>
  <si>
    <t>Имеется ограждение, пожарная сигнализация, тревожная кнопка, видеонаблюдение, сторожа,паспорт безопасности от 27.03.2018 до 27.03.2022</t>
  </si>
  <si>
    <t>Антипина Ирина Александровна 8(48538) 35-5-27 makarovosohs@mail.ru</t>
  </si>
  <si>
    <t>Имеется ограждение, пожарная сигнализация, тревожная кнопка, видеонаблюдение, сторожа, паспорт безопасности от 18.04.2018 до 18.04.2022</t>
  </si>
  <si>
    <t>Тихомирова Татьяна Владимировна 8(48538) 34-1-16 skokovo-shool@yandex.ru</t>
  </si>
  <si>
    <t>Короткова Марина Юрьевна 8(48538)33-2-80 pokroosh@mail.ru</t>
  </si>
  <si>
    <t>Дата приемки 22.05. 2019 лагерь с 03.06. - 27.06.2019</t>
  </si>
  <si>
    <t>Галецкая Валентина Николаевна 8(48538) 33-6-73 spas_shcool@mail.ru</t>
  </si>
  <si>
    <t>Имеется ограждение, пожарная сигнализация, тревожная кнопка, видеонаблюдение, сторожа, паспорт безопасности от 27.03.2018 до 27.03.2022</t>
  </si>
  <si>
    <t>Орлова Светлана Дмитриевна 8(48538)33-4-31 toropovoschool@mail.r</t>
  </si>
  <si>
    <t xml:space="preserve">Головяшкина Надежда  Васильевна 8(48538)
32-4-20 immichurina@mail.ru
</t>
  </si>
  <si>
    <t>Дата приемки 23.05. 2019 лагерь с 03.06 - 27.06.2019</t>
  </si>
  <si>
    <t>Гоголева Наталья Андреевна 8(48538)34-6-60 gorywka@mail.ru</t>
  </si>
  <si>
    <t>Лагерь с дневным пребыванием детей/ 152070, Ярославская область, г. Данилов, ул. Вятская, 4</t>
  </si>
  <si>
    <t xml:space="preserve">Коростелкина Любовь Алексеевна 8(48538)5-26-90 </t>
  </si>
  <si>
    <t>Муниципальное общеобразовательное учреждение Некоузская средняя общеобразовательная школа\ Отдел образования Администрации Некоузского муниципального района</t>
  </si>
  <si>
    <t>Лагерь с дневным пребыванием детей, Ярославская обл,с.Новый Некоуз, ул.Советская, д.38</t>
  </si>
  <si>
    <t xml:space="preserve">Беспёрстова Валентина Александровна 8(48547)         2-10-80, skol1994@mail.ru </t>
  </si>
  <si>
    <t>Дата приёмки: 05.02.2019\ 13.05.2019Дата заездов: 25.03.2019-29.03.2019      03.06.2019-27.06.2019</t>
  </si>
  <si>
    <t xml:space="preserve">1 группа\ санитарно-эпидемиологическое заключение №  76.01.11.000.М.001226.12.18       от 10.12.2018
</t>
  </si>
  <si>
    <t xml:space="preserve">Круглосуточная охрана, контрольно-пропускной пункт, освещение территории, периметральное сплошное ограждение,
видеонаблюдение, тревожная кнопка
</t>
  </si>
  <si>
    <t>Муниципальное общеобразовательное учреждение Октябрьская средняя общеобразовательная школа\ Отдел образования Администрации Некоузского муниципального района</t>
  </si>
  <si>
    <t xml:space="preserve">Лагерь дневного пребывания детей
«Радуга»
Ярославская обл,п.Октябрь,   ул. Ленина, д. 11
</t>
  </si>
  <si>
    <t xml:space="preserve">Дата приёмки: 22.05.2019 Дата заезда:
03.06.2019-27.06.2019
</t>
  </si>
  <si>
    <t xml:space="preserve">2 группа\ санитарно-эпидемиологическое заключение №
76.01.11.000.М.001256.12.18       от 24.12.2018
</t>
  </si>
  <si>
    <t>Муниципальное общеобразовательное учреждение Мокеевская средняя общеобразовательная школа\ Отдел образования Администрации Некоузского муниципального района</t>
  </si>
  <si>
    <t xml:space="preserve">Лагерь с дневным пребыванием детей,
Ярославская обл,с.Мокеиха.  ул.Вокзальная 
д 6 
</t>
  </si>
  <si>
    <t xml:space="preserve">Дата приёмки: 22.05.2018Дата заезда:
03.06.2019-27.06.2019
</t>
  </si>
  <si>
    <t xml:space="preserve">Паспорт выставлен на сайте школы 
http://moksosh.ru
 школьный автобус.
</t>
  </si>
  <si>
    <t xml:space="preserve">2 группа\санитарно-эпидемиологическое заключение №
76.01.11.000.М.001246.12.18       от 18.12.2018
</t>
  </si>
  <si>
    <t>100\30</t>
  </si>
  <si>
    <t xml:space="preserve">Контрольно-пропускной пункт, освещение территории, периметральное сплошное ограждение,
видеонаблюдение, тревожная кнопка
</t>
  </si>
  <si>
    <t>Муниципальное общеобразовательное учреждение Парфеньевская основная общеобразовательная школа\ Отдел образования Администрации Некоузского муниципального района</t>
  </si>
  <si>
    <t xml:space="preserve">Лагерь с дневным пребыванием детей.
Ярославская область, Некоузский район, д.45
</t>
  </si>
  <si>
    <t>Корнева Светлана Васильевна, (48547)           3-17-69 : shkola-parfenievo@yandex.ru</t>
  </si>
  <si>
    <t xml:space="preserve">Дата приёмки: 22.05.2019   Дата заезда:
03.06.2019-27.06.2019
</t>
  </si>
  <si>
    <t>Муниципальное общеобразовательное учреждение Марьинская основная общеобразовательная школа\ Отдел образования Администрации Некоузского муниципального района</t>
  </si>
  <si>
    <t xml:space="preserve">Лагерь с дневным пребыванием детей.
Ярославская область, Некоузский район, м.Андреевское д46.
</t>
  </si>
  <si>
    <t xml:space="preserve">Дата приёмки: 23.05.2019 Дата заезда:
03.06.2019-27.06.2019
</t>
  </si>
  <si>
    <t xml:space="preserve">Муниципальное общеобразовательное учреждение «Веретейская начальная общеобразовательная школа\ Отдел образования Администрации Некоузского муниципального района
</t>
  </si>
  <si>
    <t xml:space="preserve">Лагерь с дневным пребыванием детей,
Ярославская обл., Некоузский р-н,   с. Веретея, ул. Центральная дом 30.
</t>
  </si>
  <si>
    <t xml:space="preserve">Дата приёмки: 22.05.2019  Дата заезда:
03.06.2019-27.06.2019
</t>
  </si>
  <si>
    <t xml:space="preserve">2 группа\ санитарно-эпидемиологическое заключение №
76.01.11.000.М.001229.12.18       от 10.12.2018
</t>
  </si>
  <si>
    <t xml:space="preserve">Муниципальное общеобразовательное учреждение Шестихин-
ская средняя общеоб-разовательная школа\ Отдел образования Администрации Некоузского муниципального района
</t>
  </si>
  <si>
    <t>Летний оздорови-тельный лагерь с дневным пребыванием детей Ярославская обл. Некоузский  район.д.Новая Ура. Ул.Центральная д.5</t>
  </si>
  <si>
    <t xml:space="preserve">Дата приёмки: 23.05.2019Дата заезда:
01.06.2019-26.06.2019
</t>
  </si>
  <si>
    <t xml:space="preserve">Муниципальное общеобразовательное учреждение Воскресенская средняя общеобразовательная школа\ Отдел образования Администрации Некоузского муниципального района
</t>
  </si>
  <si>
    <t xml:space="preserve">Лагерь с дневным пребыванием детей,
Ярославская обл,с.Воскресенское, Некоузского района. ул.Центральная, д.37
</t>
  </si>
  <si>
    <t xml:space="preserve">Дата приёмки: 22.05.2019  Дата заезда:
03.06. 2019-27.06.2019
</t>
  </si>
  <si>
    <t xml:space="preserve">2 группа\ санитарно-эпидемиологическое заключение №
76.01.11.000.М.001257.12.18       от 24.12.2018
</t>
  </si>
  <si>
    <t xml:space="preserve">Муниципальное общеобразовательное учреждение Спас-Ильдинская основная общеобразовательная школа\ Отдел образования Администрации Некоузского муниципального района
</t>
  </si>
  <si>
    <t xml:space="preserve">Лагерь с дневным пребыванием детей,
Ярославская область, Некоузский район, с.Спас-Ильдь, д.16
</t>
  </si>
  <si>
    <t xml:space="preserve">2 группа\ санитарно-эпидемиологическое заключение №
76.01.11.000М.001268.12.18         от 27.12.2018
</t>
  </si>
  <si>
    <t>15\8</t>
  </si>
  <si>
    <t>Муниципальное общеобразовательное учреждение Борковская средняя общеобразовательная школа имени И.Д.Папанина\ Отдел образования Администрации Некоузского муниципального района</t>
  </si>
  <si>
    <t>Дата приёмки: 23.05.2019   Дата заезда: 03.06.2019-27.06.2019</t>
  </si>
  <si>
    <t>Муниципальное общеобразовательное учреждение Лацковская основная общеобразовательная школа\ Отдел образования Администрации Некоузского муниципального района</t>
  </si>
  <si>
    <t>Дата приёмки: 22.05.2019   Дата заезда: 03.06.2019-27.06.2019</t>
  </si>
  <si>
    <t xml:space="preserve">Муниципальное общеобразовательное учреждение Волжская средняя общеобразовательная школа/ отдел образования
Администрации Некоузского муниципального района
</t>
  </si>
  <si>
    <t xml:space="preserve">Иванова Ирина Анатольевна
848547 26-4-93
volga-shola@
yandex.ru
</t>
  </si>
  <si>
    <t>Дата приёмки: 20.05.2019  Дата заезда: 03.06.2019-27.06.2019</t>
  </si>
  <si>
    <t xml:space="preserve">Дата приёмки: 23.05.2019  Дата заезда:
01.07.2019-24.07.2019
</t>
  </si>
  <si>
    <t xml:space="preserve">Муниципальное дошкольное образовательное 
учреждение
Некоузский
детский сад №3\ Отдел образования Администрации Некоузского муниципального района
</t>
  </si>
  <si>
    <t xml:space="preserve">Дата приёмки: 23.05.2019  Дата заезда:
01.07.2019-24.07.2019
25.07.2019-19.08.2019
</t>
  </si>
  <si>
    <t>1 группа \        санитарно-эпидемиологическое заключение № 76.01.11.000.М001228.12.18         от 10.12.2018</t>
  </si>
  <si>
    <t>Муниципальное дошкольное образовательное учреждение Некоузский детский сад общеразвивающего вида №2\ Отдел образования Администрации Некоузского муниципального района</t>
  </si>
  <si>
    <t xml:space="preserve">Лагерь с дневной формой пребывания
Ярославская обл, Некоузский район ул.Вокзальная д.25
</t>
  </si>
  <si>
    <t xml:space="preserve">1 группа\ санитарно-эпидемиологическое заключение №
76.01.11.000.М.001227.12.18       от 10.12.2018
</t>
  </si>
  <si>
    <t>25\9</t>
  </si>
  <si>
    <t xml:space="preserve">25\20                           25\16  </t>
  </si>
  <si>
    <t xml:space="preserve">Парфентьев Олег Витальевич
8(48547)         3-12-40 
oktyabr.sosh@yandex.ru
</t>
  </si>
  <si>
    <t xml:space="preserve">Соколова Лидия Яковлевна
848547     3-15-32
mokeiha.sosh@yandex.ru
</t>
  </si>
  <si>
    <t xml:space="preserve">Кузнецова Валентина Владимировна,
8 9159865727
Mdou-nekouz3@yandex.ru
</t>
  </si>
  <si>
    <t xml:space="preserve">Лагерь с дневной формой пребывания
Ярославская область, 
Некоузский район,
с. Новый 
Некоуз,
ул. 30 лет Победы, д. 14
</t>
  </si>
  <si>
    <t>Муниципальное общеобразовательное учреждение Мышкинская средняя общеобразовательная школа / управление образования администрации Мышкинского муниципального района</t>
  </si>
  <si>
    <t>Детский оздоровительный лагерь с дневным пребыванием детей на базе МОУ Мышкинской СОШ                                      152830, Ярославская область, Мышкинский р-н, г. Мышкин, ул. Загородная, д.93</t>
  </si>
  <si>
    <t>Направление в лагере - экологическое, лагерь в шаговой доступности.</t>
  </si>
  <si>
    <t>Муниципальное общеобразовательное учреждение Рождественская средняя общеобразовательная школа / управление образования администрации Мышкинского муниципального района</t>
  </si>
  <si>
    <t>Детский оздоровительный лагерь с дневным пребыванием детей на базе МОУ Рождественской СОШ 152845, Ярославская область, Мышкинский р-н, с.Рождествено, ул. Школьная, д.11</t>
  </si>
  <si>
    <t>Установлены въездные ворота с калитками для прохода людей. Калитки оборудованы запирающимися устройствами,  установлена  тревожная  сигнализация (носимая), контрольно- пропускные мероприятия осуществляются техническим персоналом согласно должностных обязанностей, Организована сторожевая охрана в количестве 3х штатных единиц по 1 человеку в смену, по периметру территории образовательной организации выполнено ограждение из металлического забора , помещения школы оборудованы системой наружного и внутреннего теле и видео наблюдения. Паспорт безопасности от 14.12.2017 г. (срок действия - 5 лет).</t>
  </si>
  <si>
    <t>https://rozd-shmsh.edu.yar.ru/letniy_otdih.html</t>
  </si>
  <si>
    <t>Детский оздоровительный лагерь с дневным пребыванием детей на базе МОУ Коптевской ООШ                                                 152832, Ярославская область, Мышкинский р-н, д.Коптево, д.11</t>
  </si>
  <si>
    <t xml:space="preserve"> Направление в лагере - экологическое, лагерь в шаговой доступности.</t>
  </si>
  <si>
    <t>Установлены въездные ворота с калитками для прохода людей. Калитки оборудованы запирающимися устройствами,  установлена  тревожная  сигнализация (носимая), контрольно- пропускные мероприятия осуществляются ЧОП "Звезда" с 8.00 до 16.00, с 16.00 организована сторожевая охрана, по периметру территории образовательной организации выполнено ограждение из металлического забора высотой 1,7 м, помещения школы оборудованы системой наружного видеонаблюдения. Паспорт безопасности от 12.12.2017 г. (срок действия - 5 лет).</t>
  </si>
  <si>
    <t>https://kopt-msh.edu.yar.ru/letniy_otdih.html</t>
  </si>
  <si>
    <t>Муниципальное общеобразовательное учреждение Крюковская основная  общеобразовательная школа / управление образования администрации Мышкинского муниципального района</t>
  </si>
  <si>
    <t>Детский оздоровительный лагерь с дневным пребыванием детей на базе МОУ Крюковской ООШ                                              152841, Ярославская область, Мышкинский р-н, д.Крюково, ул. Центральная, д.10</t>
  </si>
  <si>
    <t>Установлены въездные ворота с калитками для прохода людей. Калитки оборудованы запирающимися устройствами,  установлена  тревожная  сигнализация (носимая), контрольно- пропускные мероприятия осуществляются техническим персоналом согласно должностных обязанностей, Организована сторожевая охрана в количестве 2х штатных единиц по 1 человеку в смену, по периметру территории образовательной организации выполнено ограждение из забора, помещения школы оборудованы системой наружного и внутреннего теле и видео наблюдения.  Паспорт безопасности от 21.03.2018 г. (срок действия - 5 лет).</t>
  </si>
  <si>
    <t>Муниципальное общеобразовательное учреждение Шипиловская основная общеобразовательная школа / управление образования администрации Мышкинского муниципального района</t>
  </si>
  <si>
    <t>Детский оздоровительный лагерь с дневным пребыванием детей на базе МОУ Шипиловской ООШ                       152843, Ярославская область, Мышкинский р-н, с.Шипилово, ул.Школьная, д.2</t>
  </si>
  <si>
    <t xml:space="preserve">Орлова Татьяна Васильевна,                     8 (48544) 2-77-41 (факс)
shi-shkola@yandex.ru
</t>
  </si>
  <si>
    <t>https://ship-msh.edu.yar.ru/dol.html</t>
  </si>
  <si>
    <t>Муниципальное автономное образовательное учреждение дополнительного образования "Детско-юношеская спортивная школа" / управление образования администрации Мышкинского муниципального района</t>
  </si>
  <si>
    <t>Дневной спортивно-оздоровительный лагерь на базе МАОУ ДО "Детско-юношеская спортивная школа", 152830, Ярославская область, Мышкинский р-н, г. Мышкин, ул. Газовиков, д.13</t>
  </si>
  <si>
    <t>Направление в лагере - спортивное, лагерь в шаговой доступности.</t>
  </si>
  <si>
    <t>Муниципальное образовательное учреждение дополнительного образования Дом детского творчества / управление образования администрации Мышкинского муниципального района</t>
  </si>
  <si>
    <t>Детский оздоровительный лагерь с дневным пребыванием детей на базе МОУ ДО Дома детского творчества ,                                                                     152830, Ярославская область, Мышкинский р-н, г. Мышкин, ул. Ананинская, д.4</t>
  </si>
  <si>
    <t>Направление в лагере - нравственно-эстетическое, лагерь в шаговой доступности.</t>
  </si>
  <si>
    <t>Имеется система видеонаблюдения, установлена носимая тревожная кнопка, Территория огорожена забором из металлоконструкций высотой 1,7 м., с 1 калиткой и двумя распашными воротами, запирающимися на навесные замки. На главном входе установлен электромагнитный замок с аудиодомофоном.  Паспорт безопасности от 05.12.2017 г. (срок действия - 5 лет).</t>
  </si>
  <si>
    <t>https://ddt-msh.edu.yar.ru/letniy_otdih.html</t>
  </si>
  <si>
    <t xml:space="preserve">Ледкова Валентина Евгеньевна,
8 (48544) 3-16-39 
kryukovoschool@mail.ru
</t>
  </si>
  <si>
    <r>
      <t>Установлены въездные ворота с калитками для прохода людей. Калитки оборудованы запирающимися устройствами,  установлена  тревожная  сигнализация (носимая), контрольно- пропускные мероприятия осуществляются техническим персоналом согласно должностных обязанностей, Организована сторожевая охрана в количестве 3х штатных единиц по 1 человеку в смену, по периметру территории образовательной организации выполнено ограждение из металлического забора высотой 1,7 м, помещения школы оборудованы системой наружного и внутреннего теле и видео наблюдения. Паспорт безопасности от</t>
    </r>
    <r>
      <rPr>
        <sz val="9.5"/>
        <rFont val="Times New Roman"/>
        <family val="1"/>
        <charset val="204"/>
      </rPr>
      <t xml:space="preserve"> 26.02.2018 г</t>
    </r>
    <r>
      <rPr>
        <sz val="9.5"/>
        <color theme="1"/>
        <rFont val="Times New Roman"/>
        <family val="1"/>
        <charset val="204"/>
      </rPr>
      <t>. (срок действия - 5 лет).</t>
    </r>
  </si>
  <si>
    <r>
      <t xml:space="preserve">Установлены въездные ворота с калитками для прохода людей. Калитки оборудованы запирающимися устройствами,  установлена  тревожная  сигнализация (носимая), контрольно- пропускные мероприятия осуществляются техническим персоналом согласно должностных обязанностей, Организована сторожевая охрана в количестве 3х штатных единиц по 1 человеку в смену, по периметру территории образовательной организации выполнено ограждение из забора, помещения школы оборудованы системой наружного и внутреннего теле и видео наблюдения.  Паспорт безопасности </t>
    </r>
    <r>
      <rPr>
        <sz val="9.5"/>
        <rFont val="Times New Roman"/>
        <family val="1"/>
        <charset val="204"/>
      </rPr>
      <t xml:space="preserve">от 22.02.2018 г. </t>
    </r>
    <r>
      <rPr>
        <sz val="9.5"/>
        <color theme="1"/>
        <rFont val="Times New Roman"/>
        <family val="1"/>
        <charset val="204"/>
      </rPr>
      <t>(срок действия - 5 лет).</t>
    </r>
  </si>
  <si>
    <t xml:space="preserve">Степанова Екатерина Викторовна (84855) 23-13-22, p3glebov@yandex.ru
</t>
  </si>
  <si>
    <t>Лагерь с дневным пребыванием детей, имеется школьный автобус,  Сайт: https://gleb-shryb.edu.yar.ru/</t>
  </si>
  <si>
    <t>Муниципальное общеобразовательное учреждение Ермаковская средняя общеобразовательная школа/Управление образования администрации Рыбинского мунципального района</t>
  </si>
  <si>
    <t xml:space="preserve">Оздоровительный лагерь с дневным пребыванием детей/МОУ Ермаковская СОШ, 152968, Ярославская обл., Рыбинский район, п. Ермаково, 18
</t>
  </si>
  <si>
    <t>Директор школы Амоев Алексей Резоевич, 8 (4855) 258-415, E-mail: Ktv415@mail.ru</t>
  </si>
  <si>
    <t>Оздоровительный лагерь для детей, общеобразовательная организация имеет школьный автобус http://www.76310s005.edusite.ru/</t>
  </si>
  <si>
    <t>Муниципальное об-щеобразовательное учреждение Ломовская средняя общеобразовательная школа/Управление образования администрации Рыбинского мнуиципального района</t>
  </si>
  <si>
    <t>Оздоровительный лагерь для детей,  общеобразовательная организация имеет школьный автобус ,  http://76310s007.edusite.ru</t>
  </si>
  <si>
    <t xml:space="preserve">Директор школы Сенченко Сергей Александрович, 89201159444, Peso05@yandex.ru
</t>
  </si>
  <si>
    <t>Оздоровительный лагерь для детей, общеобразовательная организация имеет школьный автобус, http:// www.76310s011.edusite.ru</t>
  </si>
  <si>
    <t>Муниципальное общеобразовательное учреждение Середневская средняя общеобразовательная школа/Управление образования администрации Рыбинский муниципальный район</t>
  </si>
  <si>
    <t>Оздоровительный лагерь дневного пребывания, имеется школьный автобус   http://www.76310s021.edusite.ru</t>
  </si>
  <si>
    <t>Ограждение - металлический забор и сетка - рабица, охрана - дежурная техническая служащая и ночные сторожа, наличие автоматической пожарной сигнализации с выводом сигнала на пульт пожарной части, наличие системы оповещения и управления эвакуацией людей, укомплектованность первичными средствами пожаротушения, наличие источников наружного противопожарного водоснабжения (противопожарных водоемов), отвечающих установленным требованиям пожарной безопасности, паспорт безопасности рег. №47 ДСП от 14.03.2018 г.</t>
  </si>
  <si>
    <t>Муниципальное общеобразовательное учреждение Тихменевская средняя общеобразовательная школа/Управление образования администрации Рыбинского муниципального района</t>
  </si>
  <si>
    <t>Оздоровительный лагерь для детей, имеется школьный автобус http://76310s006.edusite.ru</t>
  </si>
  <si>
    <t>Муниципальное учреждение дополнительного образования Центр творчества и разивтия "Радуга"/Управление образования администрации Рыбинского муниципального района</t>
  </si>
  <si>
    <t>Оздоровительный лагерь для детей, имеется школьный автобус,  https://cdo-raduga.edu.yar.ru</t>
  </si>
  <si>
    <t>2 гр./Санитарно-эпидемиологическое заключение № 76.01.11.000.М.000141.02.19 от 21.02.2019 г.</t>
  </si>
  <si>
    <t>Ограждение - забор сетка-рабица, организация пропускного режима, наличие кнопки тревожной сигнализации с выводом сигнала на пульт пожарной части, наличие системы оповещения и управления эвакуацией людей. Укомплектованность первичными средствами пожаротушения, паспорт безопаности рег. №64 ДСП от 14.03.2018 г.</t>
  </si>
  <si>
    <t>Ограждение - забор. Охрана - сторожа, организован пропускной режим, наличие кнопки тревожной сигнализации, наличие автоматической пожарной сигнализации с выводом сигнала на пульт пожарной части. Наличие  системы оповещения и управления экакуацей людей, укомплектованность первичными средствами пожаротушения, наличие источников наружного противопожарного водоснабжения (противопожарныйх водоемов), отвечающих установленным требованиям пожарной безопасности, паспорт безопасности рег. № 35ДСП от 14.03.2018 г.</t>
  </si>
  <si>
    <t xml:space="preserve">Ограждение - забор по периметру территории, 
организация пропускного режима. Имеется
наличие кнопки тревожной сигнализации.  Имеется наличие автоматической пожарной сигнализации с выводом сигнала на пульт пожарной части. Имеется
наличие системы оповещения и управления эвакуацией людей. Имеется укомплектованность первичными средствами пожаротушения. Наличие источников наружного противопожарного водоснабжения (противопожарных водоемов), отвечающих установленным требованиям пожарной безопасности имеется. паспорт безопасности рег. №38ДСП от 14.03.2018 г.
</t>
  </si>
  <si>
    <t xml:space="preserve">Муниципальное общеобразовательное  бюджетное учреждение "Средняя школа № 2 имени Д.В. Крылова" /   Администрация Гаврилов-Ямского муниципального района
</t>
  </si>
  <si>
    <t>Группа 1/   Санитарно-эпидемиологическое заключение                                № 76.01.11.000М.000054.01.19                              от 31.01.2019 г.</t>
  </si>
  <si>
    <t xml:space="preserve">70/70                                                            130/130                          30/30                           72/72                                                                               </t>
  </si>
  <si>
    <t>Паспорт безопасности от 29.12.2017, срок действия до 28.12.2022.           Охрана и пропускной режим,  кнопка тревожной  сигнализации,система видеонаблюдения.</t>
  </si>
  <si>
    <t>1083,0
3249,0                  3249,0
902,5</t>
  </si>
  <si>
    <t xml:space="preserve">Муниципальное
общеобразовательное учреждение
«Средняя школа № 3»
г. Гаврилов-Яма / 
Администрация Гаврилов-Ямского муниципального района
</t>
  </si>
  <si>
    <t xml:space="preserve">Лагерь с дневной формой пребывания детей  МОУ СШ № 3     г. Гаврилов-Яма/                        152241, 
Ярославская  область,
 г. Гаврилов- Ям, 
ул. Чернышевского,    д. 1
</t>
  </si>
  <si>
    <t>60/60                        110/110
30/30                            70/70</t>
  </si>
  <si>
    <t>Паспорт безопасности от 28.12.2017, срок действия до 27.12.2022.          Охрана и пропускной режим,  кнопка тревожной  сигнализации,система видеонаблюдения.</t>
  </si>
  <si>
    <t>Муниципальное общеобразовательное учреждение «Великосельская средняя школа Гаврилов-Ямского муниципального района»/                                                      Администрация Гаврилов-Ямского муниицпального района</t>
  </si>
  <si>
    <t>30/30                            60/60
30/30</t>
  </si>
  <si>
    <t>Паспорт безопасности от 28.12.2017, срок действия до 27.12.2022.         Охрана и пропускной режим,  кнопка тревожной  сигнализации,система видеонаблюдения.</t>
  </si>
  <si>
    <t>Муниципальное общеобразовательное бюджетное учреждение «Пружининская средняя школа» /         Администрация Гаврилов-Ямского муниицпального района</t>
  </si>
  <si>
    <t xml:space="preserve"> Лагерь с дневной формой пребывания детей  МОБУ "Пружининской СШ"/ 152236, 
Ярославская область, Гаврилов -Ямский район,
 Митинский сельский округ, 
с. Пружинино, 
ул. Центральная, д. 41
</t>
  </si>
  <si>
    <t xml:space="preserve"> 20/20
10/10</t>
  </si>
  <si>
    <t>Муниципальное  общеобразовательное бюджетное учреждение «Стогинская средняя   школа» /                      Администрация Гаврилов-Ямского муниципального района</t>
  </si>
  <si>
    <t xml:space="preserve">Лагерь с дневной формой пребывания детей  МОБУ "Стогинская СШ"/ 152231, 
Ярославская область, Гаврилов -Ямский район, 
Стогинский сельский округ, 
с. Стогинское, 
ул. Центральная, д. 16
</t>
  </si>
  <si>
    <t>10/10                       20/20                       10/10</t>
  </si>
  <si>
    <t>Паспорт безопасности от 02.02.2018, срок действия до 01.02.2023.          Охрана и пропускной режим,  кнопка тревожной  сигнализации,система видеонаблюдения.</t>
  </si>
  <si>
    <t>1083,0                     3249,0
902,5</t>
  </si>
  <si>
    <t>Муниципальное общеобразовательное бюджетное учреждение «Шопшинская средняя                       школа» /         Администрация Гаврилов-Ямского муниципального района</t>
  </si>
  <si>
    <t>20/20                       70/70
20/20</t>
  </si>
  <si>
    <t>Паспорт безопасности от 02.03.2018, срок действия до 01.03.2023.          Охрана и пропускной режим,  кнопка тревожной  сигнализации,система видеонаблюдения.</t>
  </si>
  <si>
    <t>720,0    2160,0
600,0</t>
  </si>
  <si>
    <t>Муниципальное общеобразовательное учреждекние "Вышеславская основная школа" /  Администрация Гаврилов-Ямского муниципального района</t>
  </si>
  <si>
    <t>Груздева Вера Васильевна,
(48534) 3-56-46, 
proshenino@ya. ru</t>
  </si>
  <si>
    <t>15/15                       30/30
15/15</t>
  </si>
  <si>
    <t>Муниципальное общеобразовательное бюджетное учреждение «Ильинская основная  школа» /         Администрация Гаврилов-Ямского муниципального района</t>
  </si>
  <si>
    <t xml:space="preserve">Лагерь с дневной формой пребывания детей МОБУ "Ильинская ОШ"/                                      152254,
 Ярославская область, Гаврилов -Ямский район,
 Ильинский сельский округ, 
с. Ильинское- Урусово,                                ул. Почтовая, д. 17
</t>
  </si>
  <si>
    <t>10/10                       20/20
10/10</t>
  </si>
  <si>
    <t>Муниципальное общеобразовательное бюджетное учреждение «Митинская основная школа» /         Администрация Гаврилов-Ямского муниципального района</t>
  </si>
  <si>
    <t>10/10                       15/15
10/10</t>
  </si>
  <si>
    <t>Паспорт безопасности от 01.02.2018, срок действия до 31.01.2023.         Охрана и пропускной режим,  кнопка тревожной  сигнализации,система видеонаблюдения.</t>
  </si>
  <si>
    <t>1083,0                                           3249,0
902,5</t>
  </si>
  <si>
    <t>Муниципальное общеобразовательное бюджетное  учреждение «Полянская основная  школа» /         Администрация Гаврилов-Ямского муниципального района</t>
  </si>
  <si>
    <t>Паспорт безопасности от 28.12.2017, срок действия до 27.12. 2022.         Охрана и пропускной режим,  кнопка тревожной  сигнализации,система видеонаблюдения.</t>
  </si>
  <si>
    <t>720,0                               2160,0
600,0</t>
  </si>
  <si>
    <t>Муниципальное бюджетное учреждение дополнительного  образования «Дворец детского творчества» / Администрация Гаврилов-Ямского муниципального района</t>
  </si>
  <si>
    <t xml:space="preserve">Лагерь с дневной формой пребывания детей МБУ ДО ДДТ  /              152240,
 Ярославская область,
 г. Гаврилов-Ям,
 ул. Советская, д. 2
</t>
  </si>
  <si>
    <t>40/40
120/120
120/120
40/40</t>
  </si>
  <si>
    <t>Паспорт безопасности от 21.12.2017 , срок действия до 20.12.2022.         Охрана и пропускной режим,  кнопка тревожной  сигнализации,система видеонаблюдения.</t>
  </si>
  <si>
    <t>1083,0
3249,0
3249,0
902,5</t>
  </si>
  <si>
    <t>Муниципальное общеобразовательное бюджетное учреждение «Шалаевская начальная школа – детский сад»/ Администрация Гаврилов-Ямского муниципального района</t>
  </si>
  <si>
    <t xml:space="preserve">Машукова Надежда Александровна,
(48534) 3-42-17,     sal-school@rambler.ru
</t>
  </si>
  <si>
    <t>7/7                            10/10                            8/8</t>
  </si>
  <si>
    <t>Паспорт безопасности от 02.02.2018, срок действия до 01.02.2023.         Охрана и пропускной режим,  кнопка тревожной  сигнализации,система видеонаблюдения.</t>
  </si>
  <si>
    <t>Муниципальное бюджетное учреждение дополнительного  образования Детская школа искусств  /       Администрация Гаврилов-Ямского муниципального района</t>
  </si>
  <si>
    <t xml:space="preserve">Лагерь с дневной формой пребывания детей МБУ ДО ДШИ  /              152240,
 Ярославская область,
г. Гаврилов-Ям,                        ул. Советская, д.39
</t>
  </si>
  <si>
    <t>20/20
40/40
20/20</t>
  </si>
  <si>
    <t>Паспорт безопасности от 30.06.2017, срок действия до 29.06.2022.         Охрана и пропускной режим,  кнопка тревожной  сигнализации,система видеонаблюдения.</t>
  </si>
  <si>
    <t>1083,0
3249,0
902,5</t>
  </si>
  <si>
    <t>Группа 1 /Санитарно-эпидемиологическое заключение     № 76.01.11.000.М.000037.01.19    от 29.01.2019 г.</t>
  </si>
  <si>
    <t>Паспорт безопасности от 12.02.2018 ,срок действия до 11.02.2023.         Охрана и пропускной режим,  кнопка тревожной  сигнализации,система видеонаблюдения.</t>
  </si>
  <si>
    <t xml:space="preserve">1083,0
3249
3249
902,5     
</t>
  </si>
  <si>
    <t>Меледина Ирина Юрьевна,
 8 (48534) 2-42-78,                            gav-jam-school6@yandex.ru</t>
  </si>
  <si>
    <t>https://sh6gav.edu.yar.ru/otdih_detey_i_ih_ozdorovlenie.html</t>
  </si>
  <si>
    <t>80/80                                    80/80</t>
  </si>
  <si>
    <t>Паспорт безопасности от 03.03.2018, рок действия до 02.03.2023.         Охрана и пропускной режим,  кнопка тревожной  сигнализации,система видеонаблюдения.</t>
  </si>
  <si>
    <t>1083,0                              902,50</t>
  </si>
  <si>
    <t>Поздышева Галина Александровна,
 8 (48534) 2-31-78,                               gav-yam1@rambler.ru</t>
  </si>
  <si>
    <t>80/80                       80/80</t>
  </si>
  <si>
    <t>Паспорт безопасности от 02.03.2018, срок действия до 01.03.2023.         Охрана и пропускной режим,  кнопка тревожной  сигнализации,система видеонаблюдения.</t>
  </si>
  <si>
    <t>1083,0                           902,5</t>
  </si>
  <si>
    <t xml:space="preserve"> Дата приемки 15.03.2019;                     Даты заездов: 22.03-29.03.19                03.06-28.06.19                                 01.07-24.07.19                               28.10-01.11.19       </t>
  </si>
  <si>
    <r>
      <t xml:space="preserve">Дата приемки 14.03.2019;                               Даты заездов: 22.03.-29.03.19                     28.10.-02.11.19   </t>
    </r>
    <r>
      <rPr>
        <u/>
        <sz val="11"/>
        <color theme="1"/>
        <rFont val="Calibri"/>
        <family val="2"/>
        <charset val="204"/>
        <scheme val="minor"/>
      </rPr>
      <t/>
    </r>
  </si>
  <si>
    <t>Группа 2 /  Санитарно-эпидемиологическое заключение               № 76.01.11.000.М.000023.01.19 от 24.01.2019 г.</t>
  </si>
  <si>
    <t>Группа 1/  Санитарно-эпидемиологическое заключение               № 76.01.11.000.М.000055.02.19   от 01.02.2019 г.</t>
  </si>
  <si>
    <t>Группа 1/  Санитарно-эпидемиологическое заключение               № 76.01.11.000.М.000062.02.19   от 04.02.2019г.</t>
  </si>
  <si>
    <t xml:space="preserve">Группа 1  /Санитарно-эпидемиологическое заключение               № 76.01.11.000.М.000125.02.19
от 19.02.2019г.
</t>
  </si>
  <si>
    <r>
      <t xml:space="preserve">Дата приемки  13.03.2019;                     22.03.-29.03.19                            03.06-27.06.19                           28.10-01.11.19 </t>
    </r>
    <r>
      <rPr>
        <u/>
        <sz val="11"/>
        <color theme="1"/>
        <rFont val="Calibri"/>
        <family val="2"/>
        <charset val="204"/>
        <scheme val="minor"/>
      </rPr>
      <t/>
    </r>
  </si>
  <si>
    <r>
      <t xml:space="preserve">Дата приемки  14.03.2019;                                  22.03-29.03.19                                   03.06-24.06.19                             28.10.-01.11.19 </t>
    </r>
    <r>
      <rPr>
        <u/>
        <sz val="11"/>
        <color theme="1"/>
        <rFont val="Calibri"/>
        <family val="2"/>
        <charset val="204"/>
        <scheme val="minor"/>
      </rPr>
      <t/>
    </r>
  </si>
  <si>
    <t xml:space="preserve">Дата приемки 15.03.2019;                           22.03-29.03.19                              03.06-27.06.19                                 28.10-01.11.19      </t>
  </si>
  <si>
    <r>
      <t xml:space="preserve">Дата приемки  15.03.2019;                              22.03-29.03.19                                    03.06.-27.06.19                                    01.07.- 24.07.19                                 28.10-01.11.19 </t>
    </r>
    <r>
      <rPr>
        <u/>
        <sz val="11"/>
        <color theme="1"/>
        <rFont val="Calibri"/>
        <family val="2"/>
        <charset val="204"/>
        <scheme val="minor"/>
      </rPr>
      <t/>
    </r>
  </si>
  <si>
    <t>Муниципальное общеобразовательное учреждение "Средняя                                       школа № 1" /Администрация Гаврилов-Ямского муниципального района</t>
  </si>
  <si>
    <t>720,0                      2160,0
600,0</t>
  </si>
  <si>
    <t>27.05.2019/   03.06.-27.06.2019</t>
  </si>
  <si>
    <t xml:space="preserve"> Страница сайта  http://76412sbrschool.edusite.ru/p152aa1.html Паспорт разработан. Шаговая доступность. Школьный автобус</t>
  </si>
  <si>
    <t>204/204</t>
  </si>
  <si>
    <t>Паспорт безопасности от 15.01.2018, срок действия паспорта до 05 марта 2023г. Лагерь  имеет ограждение, организован пропускной режим, в наличие тревожная кнопка, камеры видеонаблюдения.</t>
  </si>
  <si>
    <t>27.05.2019/      03.06.-27.06.2019</t>
  </si>
  <si>
    <t>Страница сайта  http://76416s003.edusite.ru/p93aa1.html  Паспорт разработан. Шаговая доступность. Школьный автобус</t>
  </si>
  <si>
    <t>27.05.2019/    03.06.-27.06.2019</t>
  </si>
  <si>
    <t>Страница сайта https://prozorovo-brt.edu.yar.ru/letniy_otdih.html Паспорт разработан. Шаговая доступность. Школьный автобус</t>
  </si>
  <si>
    <t>27.05.2019/        3.06.-27.06.2019</t>
  </si>
  <si>
    <t>Муниципальное общеобразовательное учреждение "Глебовская основная школа" Ярославского муниципального района/управление образования Администрации ЯМР</t>
  </si>
  <si>
    <t>Лагерь с дневной формой пребывания   150511,    Ярославская область,      Ярославский район,    д. Глебовское, ул. Мира, д. 1а</t>
  </si>
  <si>
    <t>Иванова Анастасия Николаевна,                  8 (4852) 76-31-31  glebov-sch@yandex.ru</t>
  </si>
  <si>
    <t xml:space="preserve">1 группа/санитарно-эпидемиологическое заключение №76.01.11.000.М.001060.10.18    от 10.10.2018 </t>
  </si>
  <si>
    <t>Наличие периметрального ограждения, организовано видеонаблюдение, имеется тревожная кнопка вызова полиции, сторожа,паспорт безопасности. Срок действия паспорта 14.05.2018 до 14.05.2023.</t>
  </si>
  <si>
    <t>Муниципальное общеобразовательное учреждение "Григорьевская средняя школа" Ярославского муниципального района/управление образования Администрации ЯМР</t>
  </si>
  <si>
    <t>Лагерь с дневной формой пребывания 150515,Ярославская область,      Ярославский район,  д. Григорьевское, ул. Клубная, д. 6</t>
  </si>
  <si>
    <t>Смирнов Сергей Сергеевич,      8 (4852) 76-71-76, 76-70-14, 76-70-47,   grig-school@mail.ru</t>
  </si>
  <si>
    <t xml:space="preserve">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https://grig-yar.edu.yar.ru  </t>
  </si>
  <si>
    <t>Наличие периметрального ограждения, организовано видеонаблюдение, имеется тревожная кнопка вызова полиции, сторожа   Паспорт безопасности. Срок действия паспорта  с 05.05.2018 до 05.05.2023.</t>
  </si>
  <si>
    <t>Муниципальное общеобразовательное учреждение «Иванищевская средняя школа» Ярославского муниципального района/управление образования Администрации ЯМР</t>
  </si>
  <si>
    <t xml:space="preserve">Лагерь с дневной формой пребывания,
150532, Ярославская область, Ярославский район, д. Иванищево, ул. Молодежная, д. 12
</t>
  </si>
  <si>
    <t xml:space="preserve">Орехов Николай Геннадьевич,                т. 435-525,
ivanischevo1@mail.ru
</t>
  </si>
  <si>
    <t>Дата приемки              21.03.2019                 29.06.2019                 31.10.2019
Даты заездов
25.03.-29.03.19             
01.06.-22.06.19
05.11.- 09.11.19</t>
  </si>
  <si>
    <t>1 группа/санитарно-эпидемиологическое заключение № 76.01.11.000.М.001230.12.18               от 10.12.2018</t>
  </si>
  <si>
    <t>Наличие периметрального ограждения, организовано видеонаблюдение, имеется тревожная кнопка вызова полиции, сторожа, паспорт безопасности. Срок действия паспорта  с 25.05.2018 до 25.05.2023.</t>
  </si>
  <si>
    <t>Муниципальное общеобразовательное учреждение "Карабихская основная школа" Ярославского муниципального района/управление образования Администрации ЯМР</t>
  </si>
  <si>
    <t>Лагерь с дневной формой пребывания                                          150522,Ярославская область, Ярославский район,д. Карабиха, ул. Школьная, 1а</t>
  </si>
  <si>
    <t>Эрнст Светлана  Сергеевна,      8 (4852) 43-42-87,   karabih@mail.ru</t>
  </si>
  <si>
    <t xml:space="preserve">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https://karabiha.edu.yar.ru     </t>
  </si>
  <si>
    <t>1 группа/санитарно-эпидемиологическое заключение № 76.01.11.000.М.000138.02.19.               от 21.02.2019</t>
  </si>
  <si>
    <t>Наличие периметрального ограждения, организовано видеонаблюдение, имеется тревожная кнопка вызова полиции, сторожа,паспорт безопасности. Срок действия паспорта  с 11.05.2018  до 11.05.2023.</t>
  </si>
  <si>
    <t>Муниципальное общеобразовательное учреждение "Карачихская средняя  школа" Ярославского муниципального района/управление образования Администрации ЯМР</t>
  </si>
  <si>
    <t>Лагерь с дневной формой пребывания,                                              150025, Ярославская область, Ярославский район, п. Карачиха,  ул. Школьная, стр.31</t>
  </si>
  <si>
    <t xml:space="preserve">Соколова Наталья Алексанровна,      8 (4852) 43-56-26 p3karach@mail.ru     </t>
  </si>
  <si>
    <t xml:space="preserve">Разработан паспорт лагеря. Лагерь в шаговой доступности, осуществляется подвоз детей школьным автобусом; Ссылка на страницу лагеря на официальном сайте https://karachihaschool.edu.yar.ru     </t>
  </si>
  <si>
    <t>Наличие  ограждения, организовано видеонаблюдение, имеются домофон и тревожная кнопка вызова полиции, сторожа, порспорт безопсности.Срок действия паспорта с 14.05.2018  до 14.05.2023г</t>
  </si>
  <si>
    <t>Муниципальное общеобразовательное учреждение "Козьмодемьянская основная школа" Ярославского муниципального района/управление образования Администрации ЯМР</t>
  </si>
  <si>
    <t>Лагерь с дневной формой пребывания,                                              150525,Ярославская область, Ярославский район, п. Козьмодемьянск, ул. 2-я Привокзальная, д. 84</t>
  </si>
  <si>
    <t>Дата приемки: 
29.05.2019, 18.03.2019, 23.10.2019
Даты заездов: 
21.03. - 27.03.2019      03.06.- 27.06.2019    
28.10.- 01.11.2019</t>
  </si>
  <si>
    <t xml:space="preserve">20/20
20/20                 5/5                                          </t>
  </si>
  <si>
    <t xml:space="preserve">Наличие периметрального ограждения, организовано видеонаблюдение, имеется тревожная кнопка вызова полиции, сторожа,паспорт безопасности. Паспорт безопасности. Срок действия паспорта с 10.05.2018  до 10.05.2023.  </t>
  </si>
  <si>
    <t>Муниципальное общеобразовательное учреждение "Кузнечихинская средняя школа" Ярославского муниципального района</t>
  </si>
  <si>
    <t>Лагерь с дневной формой пребывания                                          150510, Ярославская область, Ярославский район, д.Кузнечиха, ул. Центральная, д.34</t>
  </si>
  <si>
    <t>Уваева Евгения Александровна, (4852) 76-12-01, kuznetch@mail.ru</t>
  </si>
  <si>
    <t>Наличие периметрального ограждения, организовано видеонаблюдение, имеется тревожная кнопка вызова полиции, сторожа,паспорт безопасности. Срок действия паспорта с 05.05.2018  до 05.05.2023г</t>
  </si>
  <si>
    <t>Муниципальное общеобразовательное учреждение "Курбская средняя школа" Ярославского муниципального района/управление образования Администрации ЯМР</t>
  </si>
  <si>
    <t xml:space="preserve">Лагерь с дневной формой пребывания,                                              150533,Ярославская область, Ярославский район, с. Курба, ул. Школьная д. 1 </t>
  </si>
  <si>
    <t>Яркушина Галина Александровна,      8 (4852) 43-31-86   kurbasch@yandex.ru.ru</t>
  </si>
  <si>
    <t>Наличие периметрального ограждения, организовано видеонаблюдение, имеется тревожная кнопка вызова полиции, сторожа Паспорт безопасности. Срок действия паспорта с 10.05.2018 до 10.05.2023г.</t>
  </si>
  <si>
    <t>181 руб/день</t>
  </si>
  <si>
    <t>Муниципальное общеобразовательное учреждение "Лучинская средняя школа" Ярославского муниципального района/управление образования Администрации ЯМР</t>
  </si>
  <si>
    <t>Лагерь с дневной формой пребывания    " Олимпийцы"адрес: 150521, Ярославская область, Ярославский район,  село Лучинское д. 2а</t>
  </si>
  <si>
    <t>Разработан паспорт лагеря,лагерь в шановой доступности.Ссылка на страницу лагеря на официальном сайтеhttps://luch-sch.edu.yar.ru/14.05.2023г</t>
  </si>
  <si>
    <t xml:space="preserve">Наличие периметрального ограждения, организовано видеонаблюдение, имеется тревожная кнопка вызова полиции, сторожа,паспорт безопасности. Срок действия  паспорта с 14.05.2018 до 14.05.2023г </t>
  </si>
  <si>
    <t>Муниципальное общеобразовательное учреждение «Михайловская средняя школа» Ярославского муниципального района</t>
  </si>
  <si>
    <t>Лагерь с дневной формой пребывания 150517  Ярославская область, Ярославский район, п. Михайловский, ул. Школьная .д.7</t>
  </si>
  <si>
    <t>Фаламеева Елена Васильевна 
8(4852) 437450
mihletter2@mail.ru</t>
  </si>
  <si>
    <t>1 группа/санитарно-эпидемиологическое заключение № 76.01.11.000.М.001050.10.18 от 08.10.2018</t>
  </si>
  <si>
    <t>20/20                   55/55                   67/67</t>
  </si>
  <si>
    <t xml:space="preserve">181руб/день
</t>
  </si>
  <si>
    <t>Муниципальное общеобразовательное учреждение "Мокеевская средняя школа" Ярославского муниципального района</t>
  </si>
  <si>
    <t>Лагерь с дневной формой пребывания    150527                                      д. Мокеевское, д. 33</t>
  </si>
  <si>
    <t>1 группа/санитарно-эпидемиологическое заключение № 76.01.11.000.М.00000131.02.19 от 20.02.2019</t>
  </si>
  <si>
    <t>192 руб/день</t>
  </si>
  <si>
    <t>Муниципальное общеобразовательное учреждение "Начальная школа поселка Заволжье" Ярославского муниципального района/управление образования Администрации ЯМР</t>
  </si>
  <si>
    <t>Лагерь с дневной формой пребывания,                                              150027,Ярославская область, Ярославский район, п. Заволжье,  д. 35</t>
  </si>
  <si>
    <t>Шишкина Елена Александровна,      8 (4852) 76-97-38,   nsh-ds.zawolzhie@yandex.ru</t>
  </si>
  <si>
    <t>Дата приемки: 
19.03.2019             30.05.2019                  04.10.2019
Даты заездов: 
21.03.- 27.03.2019  
03.06.- 28.06.2019                                                   01.10.19-08.10.19</t>
  </si>
  <si>
    <t xml:space="preserve">20/20                    18/18                   12/12
</t>
  </si>
  <si>
    <t>126 руб/день</t>
  </si>
  <si>
    <t>Муниципальное общеобразовательное учреждение "Сарафоновскя средняя школа" Ярославского муниципального района /управление образования Администрации ЯМР</t>
  </si>
  <si>
    <t>Лагерь с дневной формой пребывания детей                                          РФ, Ярославская область, Ярославский район,                                      с. Сарафоново, д. 55</t>
  </si>
  <si>
    <t>Козловская Светлана Георгиевна,          8 (4852) 94-05-45, sarafonovo55@mail.ru</t>
  </si>
  <si>
    <t xml:space="preserve">Дата приемки: 
22.03.2019                                         30.06.2019                                   25.10.2019                                              
Даты заездов: 
25.03.- 29.03.2019                                        
03.06.- 26.06.2019                             28.10.- 01.11.2019                                                  </t>
  </si>
  <si>
    <t>Наличие периметрального ограждения, организовано видеонаблюдение, имеется тревожная кнопка вызова полиции, организован пропускной режим.Паспорт безопасности. Срок действия паспорта с 10.05.2018  до 10.05.2023г</t>
  </si>
  <si>
    <t>Муниципальное общеобразовательное учреждение «Спасская средняя школа» Ярославского муниципального района /управление образования Администрации ЯМР</t>
  </si>
  <si>
    <t>Лагерь с дневной формой пребывания                                          150542, Ярославская область, Ярославский район, с. Спас-Виталий, д.6</t>
  </si>
  <si>
    <t>Гартунг Марина Владимировна, 76-41-21, 8-980-653-89-74, spas-vitali@yandex.ru</t>
  </si>
  <si>
    <t xml:space="preserve">1 группа/санитарно-эпидемиологическое заключение №76.01.11.000.М.001079.10.18    от 15.10.2018 г.  </t>
  </si>
  <si>
    <t>Наличие периметрального ограждения, организовано видеонаблюдение, имеется тревожная кнопка вызова полиции, сторожа,паспорт безопасности. Срок действия паспорта с 10.05.2018  до 10.05.2023.</t>
  </si>
  <si>
    <t>Дата приемки: 
20.03.2019                    29.05.2019                    28.10.2019
Даты заездов: 
21.03, 25.03 - 28.03.2019                  01.06.- 27.06.2019    
01.11.- 08.11.2019</t>
  </si>
  <si>
    <t>Муниципальное общеобразовательное учреждение "Дубковская средняя школа" Ярославского муниципального района/управление образования Администрации ЯМР</t>
  </si>
  <si>
    <t>Лагерь с дневной формой пребывания                           150501,     Ярославская область, Ярославский район п. Дубки, ул. Школьная, 36</t>
  </si>
  <si>
    <t xml:space="preserve">Сухова Надежда Николаевна
94 20 76
nadegda.suchova@mail.ru
</t>
  </si>
  <si>
    <t>1 группа/санитарно-эпидемиологическое заключение 76.01.11.000.М.000165.02.19 от 25.02.2019г.</t>
  </si>
  <si>
    <t>Муниципальное общеобразовательное учреждение "Пестрецовская основная школа" Ярославского муниципального района /управление образования Администрации ЯМР</t>
  </si>
  <si>
    <t>Лагерь с дневной формой пребывания             150504, Ярославская область, Ярославский район   д. Пестрецово д. 8б</t>
  </si>
  <si>
    <t>Матвеева Нина Борисовна,      8 (4852) 76-74-86,  pestretcovo@mail.ru</t>
  </si>
  <si>
    <t>1 группа/санитарно-эпидемиологическое заключение 76.01.11.000.М.000166.02.19 от 25.02.2019</t>
  </si>
  <si>
    <t>Дата приемки
до 31.05.2019 
Дата заезда:
03.06.-27.06.2019</t>
  </si>
  <si>
    <t>1 группа/
Санитарно-эпидемиологическое заключение от 26.11.2018 г. №76.01.11.000.М.001189.11.18</t>
  </si>
  <si>
    <t>Паспорт безопасности утверждён директором департамента образования мэрии города Ярославля 23.03.2018. Охрана и пропускной режим,  кнопка тревожной сигнализации, система оповещения и управления эвакуацией людей, система видеонаблюдения, ограждение.</t>
  </si>
  <si>
    <t>Дата приемки
до 31.05.2019 
Дата заезда: 25.03-27.03.2019;
03.06.-27.06.2019; 05.11-07.11.2019</t>
  </si>
  <si>
    <t>10/10; 50/50; 10/10</t>
  </si>
  <si>
    <t xml:space="preserve">паспорт безопасности утверждён директором департамента образования мэрии города Ярославля 23.03.2018.  Охрана и пропускной режим,  кнопка тревожной сигнализации, система оповещения и управления эвакуацией людей, система видеонаблюдения, ограждение.
</t>
  </si>
  <si>
    <t>Паспорт безопасности утверждён директором департамента образования мэрии города Ярославля 23.03.2018.  Охрана и пропускной режим,  кнопка тревожной сигнализации, система видеонаблюдения. .Наличие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</si>
  <si>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Паспорт безопасности утверждён директором департамента образования мэрии города Ярославля 23.03.2018.  Охрана и пропускной режим,  кнопка тревожной сигнализации, система видеонаблюдения, ограждение..Наличие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</si>
  <si>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Паспорт безопасности утверждён директором департамента образования мэрии города Ярославля 23.03.2018. Охрана и пропускной режим,  кнопка тревожной сигнализации, система видеонаблюдения, ограждение..Наличие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</si>
  <si>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Дата приемки
до 31.05.2019 
Дата заезда:
03.06.-27.06.2019; 25.07-19.08.2019; 05.11-08.11.2019</t>
  </si>
  <si>
    <t>1 группа/ санитарно-эпидемиологическое заключение от 28.01.2019 №76.01.11.000.М.000031.01.19</t>
  </si>
  <si>
    <t>100/100 20/20; 20/20</t>
  </si>
  <si>
    <t>паспорт безопасности утверждён директором департамента образования мэрии города Ярославля 23.03.2018. Охрана и пропускной режим,  кнопка тревожной сигнализации, система видеонаблюдения, ограждение..Наличие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</si>
  <si>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86/86</t>
  </si>
  <si>
    <t xml:space="preserve">Паспорт безопасности утверждён директором департамента образования мэрии города Ярославля 23.03.2018. Наличие ограждения.Организован пропускной режим. 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
</t>
  </si>
  <si>
    <t>Дата приемки
до 31.05.2019 
Дата заезда:25.03.-28.03.2019;
03.06.-27.06.2019; 28.10.-01.11.2019</t>
  </si>
  <si>
    <t>50/50;140/140; 50/50</t>
  </si>
  <si>
    <t>Паспорт безопасности утверждён директором департамента образования мэрии города Ярославля 23.03.2018. территория ограждена - железный забор с бетонными столбами, в здание школы пропускной режим, охрана -вахтер, наличие внутреннего и внешнего видеонаблюдения,  наличие тревожной кнопки  сигнализации,наличие автоматической пожарной сингализации с выводом сигнала на пульт пожарной части, укомплектованность первичными средствами пожаротушения</t>
  </si>
  <si>
    <t>паспорт безопасности утверждён директором департамента образования мэрии города Ярославля 23.03.2018. Наличие ограждения.Организован пропускной режим. 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</si>
  <si>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Паспорт безопасности утверждён директором департамента образования мэрии города Ярославля 23.03.2018. Наличие ограждения.Организован пропускной режим. 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</si>
  <si>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Дата приемки
до 31.05.2019 
Дата заезда:
03.06.-27.06.2019; 05.11-08.11.2019</t>
  </si>
  <si>
    <t>84/84</t>
  </si>
  <si>
    <t xml:space="preserve">Паспорт безопасности утверждён директором департамента образования мэрии города Ярославля 23.03.2018. Здание школы и пришкольная территория  ограждены металлическим забором, имеется охрана, организован пропускной режим, наличие кнопки тревожной сигнализации
</t>
  </si>
  <si>
    <t>Паспорт безопасности утверждён директором департамента образования мэрии города Ярославля 23.03.2018. 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</si>
  <si>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Паспорт безопасности утверждён директором департамента образования мэрии города Ярославля 23.03.2018. Охрана и пропускной режим,  кнопка тревожной сигнализации, система видеонаблюдения. 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</si>
  <si>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Паспорт безопасности утверждён директором департамента образования мэрии города Ярославля 23.03.2018.Охрана и пропускной режим,  кнопка тревожной сигнализации, система видеонаблюдения. 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</si>
  <si>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Паспорт безопасности утверждён директором департамента образования мэрии города Ярославля 23.03.2018Сторожа, организация пропускного режима, наличие кнопки тревожной сигнализации, наличие автоматической пожарной сигнализации с выводом сигнала на пульт пожарной части,укомплектованность первичными средствами пожаротушения.</t>
  </si>
  <si>
    <t>Паспорт безопасности утверждён директором департамента образования мэрии города Ярославля 23.03.2018.  охрана, организация пропускного режима, наличие кнопки тревожной сигнализации, наличие автоматической пожарной сигнализации с выводом сигнала на пульт пожарной части, укомплектованность первичными средствами пожаротушения</t>
  </si>
  <si>
    <t xml:space="preserve">Паспорт безопасности утверждён директором департамента образования мэрии города Ярославля 23.03.2018. Ограждение (металлический забор), наличие КТС, налчие АПС с выводом сигнала на пульт пожарной части, наличие системы оповещения и управления эвакуации людей, система видеонаблюдения
</t>
  </si>
  <si>
    <t>72/72</t>
  </si>
  <si>
    <t>Паспорт безопасности утверждён директором департамента образования мэрии города Ярославля 23.03.2018 Наличие ограждения.Организован пропускной режим. 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</si>
  <si>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Астафьева Алина Сергеевна, 48-07-47, yarsch018@yandex.ru</t>
  </si>
  <si>
    <t>Дата приемки
до 31.05.2019 
Дата заезда:25.03-28.03.2019;
03.06.-27.06.2019; 05.11.-08.11.2019</t>
  </si>
  <si>
    <t>Паспорт безопасности утверждён директором департамента образования мэрии города Ярославля 23.03.2018. Организован пропускной режим. 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</si>
  <si>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Иванова Елена Анатольевна, 53-31-11, yarsch058@yandex.ru</t>
  </si>
  <si>
    <t>94/94</t>
  </si>
  <si>
    <t>Дата приемки
до 31.05.2019 
Дата заезда:
03.06.-27.06.2019; 01.07.24.07.2019</t>
  </si>
  <si>
    <t>120/120; 30/30</t>
  </si>
  <si>
    <t>Дата приемки
до 31.05.2019 
Дата заезда: 26.03.-28.03.2019;
03.06.-27.06.2019; 05.11-07.11.2019</t>
  </si>
  <si>
    <t>30/30; 50/50; 30/30</t>
  </si>
  <si>
    <t>Дата приемки
до 31.05.2019 
Дата заезда:
03.06.-27.06.2019; 08.07.-19.07.2019</t>
  </si>
  <si>
    <t>48/48; 15/15</t>
  </si>
  <si>
    <t>Паспорт безопасности утверждён директором департамента образования мэрии города Ярославля 23.03.2018.Организован пропускной режим. 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</si>
  <si>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Дата приемки
до 31.05.2019 
Дата заезда:
03.06.-27.06.2019; 05.08.-28.08.2019; 25.11-29.11.2019</t>
  </si>
  <si>
    <t>70/70; 35/35; 30/30; 15/15</t>
  </si>
  <si>
    <t>2 группа/ санитарно-эпидемиологическое заключение от 22.10.2018 №76.01.11.000.М.001103.10.18</t>
  </si>
  <si>
    <t>100/100; 20/20</t>
  </si>
  <si>
    <t>Паспорт безопасности утверждён директором департамента образования мэрии города Ярославля 23.03.2018. . Наличие ограждения.Организован пропускной режим. 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</si>
  <si>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1 группа/
Санитарно-эпидемиологическое заключение №76.01.11.000.М.001203.11.18 от 30.11.2018 г.</t>
  </si>
  <si>
    <t>Паспорт безопасности утверждён директором департамента образования мэрии города Ярославля 23.03.2018.Охрана и пропускной режим,  кнопка тревожной сигнализации, система оповещения и управления эвакуацией людей, система видеонаблюдения.</t>
  </si>
  <si>
    <t>Муниципальное общеобразовательное учреждение "Средняя школа №52"/ Департамент образования мэрии г.Ярославля</t>
  </si>
  <si>
    <t xml:space="preserve">Алексеева Наталья Михайловна, 8(4852)759142; yarsch052@yandex.ru
</t>
  </si>
  <si>
    <t>1 группа/ санитарно-эпидемиологическое заключение от 04.02.2019 №76.01.11.000.М.000067.02.19</t>
  </si>
  <si>
    <t>Паспорт безопасности от 23.03.2018 до 23.03.2023 Наличие ограждения.Организован пропускной режим. 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</si>
  <si>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 xml:space="preserve">1 смена
Обучающие занятия, мастер-классы по  экскурсоведению,музееведению. 
2 смена
Обучающие  групповые занятия с элементами тренинга на выявление, развитие и реализацию лидерского потенциала и организаторских качеств подростков.
Лагерь проводится в черте города, в шаговой доступности от городского транспорта(http://turist.edu.yar.ru) 
</t>
  </si>
  <si>
    <t>1/санитарно-эпидемиологическое заключение № 76.01.11.000.М.000036.01.19  от 29.01.2019г.</t>
  </si>
  <si>
    <t>1 смена 
60/60
2 смена
 60/60</t>
  </si>
  <si>
    <t>Паспорт безопасности  ГОУ ДО ЯО ЦДЮтурЭк от 01.02.2018, срок действия до 21.03.2023. Наличие устойчивой телефонной связи с постами охраны,укомплектованность первичными средствами пожаротущения, наличие системы оповещения и управления эвакуацией, ограждение территории, дневное и ночное дежурство по охране лагеря</t>
  </si>
  <si>
    <t>1 смена 4123 руб.
2 смена 4123 руб.</t>
  </si>
  <si>
    <t>25|25</t>
  </si>
  <si>
    <t>Городской оздоровительный лагерь/ г.Ярославль, Школьный проезд, д.4, корп. 2; г.Ярославль, ул.Чкалова, д. 20а</t>
  </si>
  <si>
    <t>Булгакова Юлия Николаевна, 74-04-15; yarsch036@yandex.ru</t>
  </si>
  <si>
    <t>50|50</t>
  </si>
  <si>
    <t>55|55</t>
  </si>
  <si>
    <t>80|80</t>
  </si>
  <si>
    <t xml:space="preserve">Семко Елена Романовна, 20-12-42, yarprovcol@yandex.ru
</t>
  </si>
  <si>
    <t xml:space="preserve">Лагерь  для  победителей и призеров городских предметных олимпиад, участников Российской научно-практической конференции «Открытие». маршрутное такси №171 от автовокзала г.Ярославль до с/п Сосновый бор </t>
  </si>
  <si>
    <t>380/119, 380/120</t>
  </si>
  <si>
    <t xml:space="preserve">Паспорт антитеррористической безопасности,периметральное ограждение, круглосуточная охрана,  кнопка тревожной  сигнализации, круглосуточное  видеонаблюдение.
</t>
  </si>
  <si>
    <t>11 161,36 руб. (в январе 2019); 15950 руб. (в июле 2019)</t>
  </si>
  <si>
    <t>Профильная спортивная смена. МОУ "ДООЦ им.А.Матросова"/150527, Ярославская область, Ярославский район, д. Заборное, ул. Набережная, 25</t>
  </si>
  <si>
    <t>сайт -cdo-imat.edu.yar.ru ,
 Проезд: автобусом № 103,183 до остановки пос. Туношна;
              автобусом «Ярославль – Бурмакино», «Ярославль – Мокеевское»,    
              маршрутное такси № 184 от автовокзала до остановки д. Заборное.</t>
  </si>
  <si>
    <t>35/35               55/55</t>
  </si>
  <si>
    <t>Периметральное ограждение, круглосуточная охрана ЧОП,  кнопка тревожной  сигнализации, круглосуточное  видеонаблюдение,круглосуточный контрольно-пропускной режим</t>
  </si>
  <si>
    <t xml:space="preserve">13640 руб.                 </t>
  </si>
  <si>
    <t>Профильный лагерь с дневной формой пребывания детей "Футбольная смена" / Ярославская область, г. Переславль-Залесский, ул. Северная, 15</t>
  </si>
  <si>
    <t>70/70        30/25</t>
  </si>
  <si>
    <t xml:space="preserve">Металлическое ограждение  и естественное ограждение (вал), пропускной режим, кнопка тревожной сигнализации,система оповещения и управления эвакуацией людей Паспорт безопасности до  22.12.2023
</t>
  </si>
  <si>
    <t>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https://gleb-shyar.edu.yar.ru</t>
  </si>
  <si>
    <t xml:space="preserve">Разработан паспорт лагеря. Лагерь в шаговой доступности, осуществляется подвоз детей школьным автобусом. Ссылка на страницу лагеря на официальном школы                                           https://ivan-shyar.edu.yar.ru             </t>
  </si>
  <si>
    <t xml:space="preserve">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t>
  </si>
  <si>
    <t>Разработан паспорт лагеря. Лагерь в шаговой доступности, осуществляется подвоз детей школьными автобусами. Ссылка на страницу лагеря https://shkuzn-yar.edu.yar.ru</t>
  </si>
  <si>
    <t>Разработан паспорт лагеря. Лагерь в шаговой доступности. Ссылка на страницу:            https://kurb.edu.yar.ru</t>
  </si>
  <si>
    <t>Разработан паспорт лагеря,лагерь в шановой доступности.Ссылка на страницу лагеря на официальном сайте https://mihlvs-shyar.edu.yar.ru</t>
  </si>
  <si>
    <t>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https://mokeevo.edu.yar.ru</t>
  </si>
  <si>
    <t>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https://zavolje-shs.edu.yar.ru</t>
  </si>
  <si>
    <t xml:space="preserve">паспорт организации отдыха детей автотранспорт № 102А Ярославль- Главный - Сады " Пахма"                                                                </t>
  </si>
  <si>
    <t>Лагерь отдыха и оздоровления с дневной формой пребывания ссылка: https://spas-yar.edu.yar.ru</t>
  </si>
  <si>
    <t>Разработан паспорт лагеря. Лагерь в шаговой доступности. Ссылка на страницу лагеря на официальном сайтhttp:http://76313s007.edusite.ru</t>
  </si>
  <si>
    <t xml:space="preserve">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сайте </t>
  </si>
  <si>
    <t>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сайте https://tkachi-yar.edu.yar.ru</t>
  </si>
  <si>
    <t xml:space="preserve">1 группа/санитарно-эпидемиологическое заключение №76.01.11.000.М.001231.12.18 от 10.12.2018  </t>
  </si>
  <si>
    <t>1 группа/санитарно-эпидемиологическое заключение№4161/21 от 09.10.2018</t>
  </si>
  <si>
    <t xml:space="preserve">                                 20/20                        45/45                         40/40
</t>
  </si>
  <si>
    <t>контрольно-пропускной режим, по периметру учреждения - видеонаблюдение,  видеодомофон, имеется паспорт антитеррористической защищённости, тревожно-вызывная сигнализация экстренного вызова полиции, паспорт безопасности. Срок действия  паспорта с 16.05.2018 до 16.05.2023г</t>
  </si>
  <si>
    <t>Парамонова Елена Игоревна,                       8 (4852) 43-22-45,   moksh@yandex.ru</t>
  </si>
  <si>
    <t>Наличие периметрального ограждения, организовано видеонаблюдение, имеется тревожная кнопка вызова полиции, сторожа,паспорт безопасности. Срок действия паспорта  с 11.05.2018до 11.05.2023.</t>
  </si>
  <si>
    <t xml:space="preserve">1 группа/санитарно-эпидемиологическое заключение №76.01.11.000.М.001252.12.18    от 21.12.2018  </t>
  </si>
  <si>
    <t>Наличие периметрального ограждения, вахтер, организовано видеонаблюдение, имеется тревожная кнопка вызова полиции, сторожа ,паспорт безопасности. Срок действия паспорта  с 02.02.1018  до02.02.2023.</t>
  </si>
  <si>
    <t>1 группа/санитарно-эпидемиологическое заключение  № 76.01.11.000.М.00000051.01.19. от 31.01.2019</t>
  </si>
  <si>
    <t xml:space="preserve">                                 20/20                                37/37                       26/26  
</t>
  </si>
  <si>
    <t xml:space="preserve">Наличие периметрального ограждения, организовано видеонаблюдение, имеется тревожная кнопка вызова полиции, сторожа,паспорт безопасности. Срок действия паспорта  с 17.01.2018 до 17.01.2023  </t>
  </si>
  <si>
    <t>Наличие периметрального ограждения, организовано видеонаблюдение, имеется тревожная кнопка вызова полиции, сторожа,паспорт безопасности. Срок действия паспорта с 14.05.2018  до 14.05.2023</t>
  </si>
  <si>
    <t>Муниципальное общеобразовательное учреждение "Красноткацкая средняя школа" Ярославского муниципального  района/управление образования Администрации ЯМР</t>
  </si>
  <si>
    <t>Лагерь с дневной формой пребывания , 150522, Ярославская область, Ярославский район, д. Ноготино, д. 2 б</t>
  </si>
  <si>
    <t>Мухина Мария Петровна, 8 (4852)43-82-37, tkachi-school@mail.ru</t>
  </si>
  <si>
    <t>1 группа/санитарно-эпидемиологическое заключение 76.01.11.000.М. 000167.02.19 от 25.02.2019</t>
  </si>
  <si>
    <t>Наличие периметрального ограждения, организовано видеонаблюдение, организован пропускной режим, имеется тревожная кнопка вызова полиции, сторожа,паспорт безопасности. Срок действия паспорта с 05.05.2018  до 05.05.2023</t>
  </si>
  <si>
    <t>165 рублей/день</t>
  </si>
  <si>
    <t>Частное учреждение дополнительного образования      Центр европейских языков «ЮНИКОРН», учредитель Руданова Татьяна Сергеевна</t>
  </si>
  <si>
    <t>г.Ярославль, ул.Трефолева, 20д, 1 этаж, лагерь тематической направленности "Детективное агентство Мистера Фикса"</t>
  </si>
  <si>
    <t>Директор Руданова Татьяна Сергеевна  (4852)59-45-98 unicorn_yar @mail.ru</t>
  </si>
  <si>
    <t xml:space="preserve">6 800 руб;                6 300 руб                  (при бронировании до 01.03.18)                 </t>
  </si>
  <si>
    <t>Домофон, сигнализация, тревожная кнопка.</t>
  </si>
  <si>
    <t xml:space="preserve">Лагерь с дневным пребыванием детей, городской автотранспорт, образовательная и развлекательная программа, питание, сайт http://unicornyar.com/ </t>
  </si>
  <si>
    <t>1200 рублей в день</t>
  </si>
  <si>
    <t xml:space="preserve">Ильяшенко Надежда Борисовна
20-80-82,
8(920)122 71 16
Director@yarlingvist.ru
</t>
  </si>
  <si>
    <t xml:space="preserve">Группа - II
Санитарно-эпидемиологическое заключение 
№ 76.01.11.000.М.001095.10.18
от 18.10.2018
</t>
  </si>
  <si>
    <t xml:space="preserve">Акционерное Общество «Санаторий «Малые Соли»,
Собственником является Ярославская область в лице Департамента имущественных и земельных отношений Ярославской области
</t>
  </si>
  <si>
    <t xml:space="preserve">Фризен Алексей Владимирович,
8(48531)4-15-40
npautova@yarhotels.com
</t>
  </si>
  <si>
    <t xml:space="preserve">www.yarhotels.com
54 км от г.Ярославля
междугородний автобус: Ярославль-Кострома
автобус № 522
(остановка:  Малые Соли).
Ярославль- Некрасовское автобус № 150
(остановка: Малые Соли)
</t>
  </si>
  <si>
    <t xml:space="preserve">1я  группа/
сан.эпид. заключение
№76.01.11.000.М.001263.12.18
от 26.12.2018г.
</t>
  </si>
  <si>
    <t>Загородный оздоровительный лагерь круглосуточного действия на базе АО «Санаторий «Малые Соли», 152263, Ярославская обл., Некрасовский р-н, п. при профилактории Строитель</t>
  </si>
  <si>
    <t>http://uglich-school3.ucoz.ru в шаговой доступности</t>
  </si>
  <si>
    <t xml:space="preserve">Пятницына Наталья Львовна8(48532)2-13-31 uglichsosh5@mail.ru   </t>
  </si>
  <si>
    <t>110/110,                       115/115,                   110/110,                     50/50</t>
  </si>
  <si>
    <t>http://76204s026.edusite.ru маршрутный автобус Углич-Головино</t>
  </si>
  <si>
    <t>20/20,                20/20,                                18/18</t>
  </si>
  <si>
    <t>Пригородный автобус Углич-Улейма http://76204s027.edusite.ru/</t>
  </si>
  <si>
    <t>20/20,                        23/23,                   20/20</t>
  </si>
  <si>
    <t>Новикова Светлана Семёновна, 8(48532)           4-93-04 ninorovoskool@rambler.ru</t>
  </si>
  <si>
    <t>http://76204s041.edusite.ru междугородный автобус Углич-Мышкин</t>
  </si>
  <si>
    <t>12/12,                      15/15,                      10/10</t>
  </si>
  <si>
    <t>http://divn-shugl.edu.yar.ruпригородный автобус Углич-Клементьево</t>
  </si>
  <si>
    <t>15/15,                       15/15,                          12/12</t>
  </si>
  <si>
    <t>http://76204s004.edusite.ru в шаговой доступности</t>
  </si>
  <si>
    <t>107/107,                        132/132                         53/53</t>
  </si>
  <si>
    <t>http://76204s031.edusite.ru автобус Углич-Воздвиженское</t>
  </si>
  <si>
    <t>12/12,                            12/12,                         14/14</t>
  </si>
  <si>
    <t>http://76204s043.edusite.ru пригородный автобус Углич-Плоски</t>
  </si>
  <si>
    <t>20/20,                             20/20,                          20/20</t>
  </si>
  <si>
    <t>http://ilin-shugl.edu.yar.ru пригородный автобус Углич -Василёво</t>
  </si>
  <si>
    <t>20/20,               20/20,                        20/20</t>
  </si>
  <si>
    <t>http://76204s029.edusite.ru междугородный автобус Углич-Ярославль</t>
  </si>
  <si>
    <t>http://76204s038.edusite.ru пригородный автобус Углич-Клементьево</t>
  </si>
  <si>
    <t>15/15,                        20/20,                             18/18</t>
  </si>
  <si>
    <t>Оздоровительный лагерь с дневной формой пребывания детей на базе МОУ СШ № 1 «V четверть» / Ярославская область, г.Переславль-Залесский, ул. Советская,  д.3,4.</t>
  </si>
  <si>
    <t xml:space="preserve">Металлическое ограждение и естественное ограждение (вал), охрана и пропускной режим,  кнопка тревожной сигнализации,система оповещения и управления эвакуацией людей. Паспорт безопасности Паспорт безопасности до  22.12.2023
</t>
  </si>
  <si>
    <t>2445  руб.,            815 руб.</t>
  </si>
  <si>
    <t>Оздоровительный лагерь с дневной формой пребыванием детей «Гармония» на базе МОУ "Средняя школа №2"/Ярославская область, г. Переславль-Залесский, мкрн.Чкаловский,  д.53</t>
  </si>
  <si>
    <t xml:space="preserve">30/30                       50/50                       30/30 </t>
  </si>
  <si>
    <t xml:space="preserve">Металическое периметральное ограждение, система видеонаблюдения, кнопка тревожной сигнализации,
автоматическая пожарная сигнализация с выводом сигнала на пульт пожарной части, система оповещения и управления эвакуацией людей, пропускной режим. Паспорт безопасности Паспорт безопасности до  22.12.2023
</t>
  </si>
  <si>
    <t>815 руб.,                2445 руб.,             815 руб.</t>
  </si>
  <si>
    <t>40/40                            60/60</t>
  </si>
  <si>
    <t xml:space="preserve">Металлическое ограждение, охрана и пропускной режим,  видеонаблюдение, кнопка тревожной сигнализации. Паспорт безопасности Паспорт безопасности до  22.12.2023.
</t>
  </si>
  <si>
    <t>60/60                       30/30</t>
  </si>
  <si>
    <t xml:space="preserve">В учреждении  противодиверсионный (антитеррористический) паспорт, кнопка экстренного вызова полиции, тревожная сигнализация на рабочем столе сторожа, видеонаблюдение (наружное – 6 камер, внутреннее – 11), 5 эвакуационных выходов, пункт оказания первой медицинской помощи. Паспорт безопасности Паспорт безопасности до  22.12.2023.
</t>
  </si>
  <si>
    <t>2445 руб.,               815 руб.</t>
  </si>
  <si>
    <t>50/50                       30/25</t>
  </si>
  <si>
    <r>
      <rPr>
        <sz val="9.5"/>
        <color indexed="8"/>
        <rFont val="Times New Roman"/>
        <family val="1"/>
        <charset val="204"/>
      </rPr>
      <t>Периметральное ограждение территории металическим забором, территория школы оснащена наружным видеонаблюдением. По всему периметру территории имеется 7 уличных камер. Пропускной режим, центральный и боковой входы оборудованы домофоном. 10 эвакуационных выходов. Наличие системы внутреннего противопожарного водопровода, противопожарного оборудования. Паспорт безопасности от 23.03.2018</t>
    </r>
    <r>
      <rPr>
        <b/>
        <sz val="9.5"/>
        <color indexed="8"/>
        <rFont val="Times New Roman"/>
        <family val="1"/>
        <charset val="204"/>
      </rPr>
      <t xml:space="preserve">
</t>
    </r>
  </si>
  <si>
    <t>Муниципальное образовательное учреждение "Средняя школа №6" / Управление образования Администрации г. Переславля-Залесского</t>
  </si>
  <si>
    <t xml:space="preserve"> 1 группа  Санитарно – эпидемиологическое заключение № 76.01.11.000.М.001073.10.18 от 15.10.2018 г. </t>
  </si>
  <si>
    <t xml:space="preserve">30/30                       40/40                       40/40 </t>
  </si>
  <si>
    <t>Охрана и пропускной режим,  кнопка тревожной сигнализации,видеонаблюдение, инструктаж обучающихся и педработников. Паспорт безопасности от 23.03.2018.</t>
  </si>
  <si>
    <t>815 руб. ,
2445  руб.,                  815 руб.</t>
  </si>
  <si>
    <t xml:space="preserve">30/20                       60/60                       30/20 </t>
  </si>
  <si>
    <t xml:space="preserve">Металическое ограждение, охрана и пропускной режим,  кнопка тревожной сигнализации,система оповещения и управления эвакуацией людей. Паспорт безопасности от 23.03.2018
</t>
  </si>
  <si>
    <t>815 руб. ,
2445  руб.,                815 руб.</t>
  </si>
  <si>
    <t>2445руб.,                  815 руб.</t>
  </si>
  <si>
    <t xml:space="preserve">30/25                       30/30                       30/30                                  30/25 </t>
  </si>
  <si>
    <t xml:space="preserve">Металлическое и деревянное ограждение, охрана и пропускной режим,  кнопка тревожной сигнализации,система оповещения и управления эвакуацией людей,домофон. Паспорт безопасности Паспорт безопасности до  22.12.2023
</t>
  </si>
  <si>
    <t>815 руб. ,
2445  руб.,           2445  руб.,             815 руб.</t>
  </si>
  <si>
    <t>Муниципальное учреждение дополнительного образования "Ювента"/ Управление образования Администрации г. Переславля-Залесского</t>
  </si>
  <si>
    <t>1 группа,
Санитарно-эпидемиологическое заключение №76.01.11.000.М.000152.02.19 от 22.02.2019</t>
  </si>
  <si>
    <t>Охрана и пропускной режим,  кнопка тревожной сигнализации,система оповещения и управления эвакуацией людей. Паспорт безопасности Паспорт безопасности до  22.12.2023</t>
  </si>
  <si>
    <t>Муниципальное учреждение дополнительного образования "Перспектива" /Управление образования Администрации г. Переславля-Залесского</t>
  </si>
  <si>
    <t>1 группа Санитарно-эпидемиологическое заключение  №76.01.11.000.М.000153.02.19 от 22.02.2019</t>
  </si>
  <si>
    <t xml:space="preserve">Охрана и пропускной режим,  кнопка тревожной сигнализации,система оповещения и управления эвакуацией людей, видеонаблюдение.Паспорт безопасности Паспорт безопасности до  22.12.2023
</t>
  </si>
  <si>
    <t>Детский оздоровительный лагерь с дневным пребыванием детей на базе МОУ Филипповской ООШ/Ярославская область, Любимский район, с. Филиппово, улица Школьная, дом 1</t>
  </si>
  <si>
    <t xml:space="preserve">Железнякова Ирина Александровна
Тел. 8(48543)33-7-53           Email: shkou@yandex.ru
</t>
  </si>
  <si>
    <t>18/18</t>
  </si>
  <si>
    <t xml:space="preserve">Система оповещения и управление эвакуацией;      
тревожная кнопка вызова Федеральное государственное казенное учреждение «Управление вневедомственной охраны войск национальной гвардии Российской Федерации по Ярославской области»;
видеонаблюдение по периметру здания;
пропускной режим.
</t>
  </si>
  <si>
    <t>Детский оздоровительный лагерь с дневным пребыванием детей на базе МОУ Любимской СОШ/Ярославская область, г. Любим, ул. Даниловская, д. 66</t>
  </si>
  <si>
    <t>Смирнова Надежда Николаевна, 8(48543)2-10-72, e-mail: lyubssch@mail.ru</t>
  </si>
  <si>
    <t>162/162</t>
  </si>
  <si>
    <t xml:space="preserve">Система оповещения и управление эвакуацией;      тревожная кнопка вызова Федеральное государственное казенное учреждение «Управление вневедомственной охраны войск национальной гвардии Российской Федерации по Ярославской области»;
видеонаблюдение по периметру здания;
пропускной режим.
</t>
  </si>
  <si>
    <t xml:space="preserve">Детский оздоровительный лагерь с дневным пребыванием детей на базе МОУ Любимской ООШ им.В.Ю.Орлова/ Ярославская область, г. Любим, ул. Набережная реки Обноры, д. 14/62 </t>
  </si>
  <si>
    <t>Бурунова Елена Вениаминовна,                                                                     8(48543)2-20-72,                                                        e-mail:lubim_oosh@list.ru</t>
  </si>
  <si>
    <t>Систтема опевещения и управление эвакуаций; тревожная кнопка вызова Федеральное государственное казенное учреждение «Управление вневедомственной охраны войск национальной гвардии Российской Федерации по Ярославской области». Весь периметр здания школы оборудован камерами видеонаблюдения с выводом на пульт(вахту). В рабочее время(с 8.00 до 17.00) при входе дежурит вахтер.В останое время зданиенаходится под охраной сторожа.</t>
  </si>
  <si>
    <t xml:space="preserve">Детский оздоровительный лагерь с дневным пребыванием детей на базе МОУ Воскресенской ООШ /Ярославская область, Любимский район, д. Фрольцево, ул.Школьная, дом 1 </t>
  </si>
  <si>
    <t>Система оповещения и управление эвакуацией;      тревожная кнопка вызова Федеральное государственное казенное учреждение «Управление вневедомственной охраны войск национальной гвардии Российской Федерации по Ярославской области». Металлическое ограждение, видеонаблюдение и пропускной режим.</t>
  </si>
  <si>
    <t>Детский оздоровительный лагерь с дневным пребыванием детей на базе МОУ Ермаковской СОШ/Ярославская область, Любимский район, д. Ермаково, ул. Центральная д.17/1</t>
  </si>
  <si>
    <t>Система оповещения и управление эвакуацией;      тревожная кнопка вызова Федеральное государственное казенное учреждение «Управление вневедомственной охраны войск национальной гвардии Российской Федерации по Ярославской области». Центральный вход в здание и запасные выходы просматриваются через камеры видеонаблюдения.Территория имеет ограждение.</t>
  </si>
  <si>
    <t>Детский спортивно-оздоровительный лагерь с дневным пребыванием детей на базе МУ ДО ДЮСШ г. Любима/ Ярославская область, г. Любим, ул. Октябрьская, д. 11</t>
  </si>
  <si>
    <t>Брюквин Анатолий Валентинович,                            8(48543)2-25-72,                      e-mail: dush.lubim@yandex.ru</t>
  </si>
  <si>
    <t>Система оповещения и управление эвакуацией;      тревожная кнопка вызова Федеральное государственное казенное учреждение «Управление вневедомственной охраны войск национальной гвардии Российской Федерации по Ярославской области». В школе установлена система видеонаблюдения, установлена автоматическая пожарная сигнализация.</t>
  </si>
  <si>
    <t>Детский оздоровительный лагерь с дневным пребыванием детей на базе МОУ Закобякинской СОШ/ Ярославская область, Любимский район,село Закобякино, ул. Школьная, д.5</t>
  </si>
  <si>
    <t>Загулина Людмила Викторовна, тел. 8(48543) 25-1-68, e-mail: sakobyakino@yandex.ru</t>
  </si>
  <si>
    <t>Система оповещения и управление эвакуацией;      тревожная кнопка вызова Федеральное государственное казенное учреждение «Управление вневедомственной охраны войск национальной гвардии Российской Федерации по Ярославской области». Имеется видеонаблюдение, пропускной режим в школе, железное ограждение.</t>
  </si>
  <si>
    <t>Муниципальное общеобразовательное учреждение "Левобережная школа города Тутаева" Тутаевского муниципального района/Департамент образования Администрации Тутаевского муниципального района</t>
  </si>
  <si>
    <t>Детский оздоровительный лагерь с дневным пребыванием детей Ярославская область, г.Тутаев, ул. Ленина, д. 96</t>
  </si>
  <si>
    <t>Кулакова Ирина Эдуардовна    8 48 533  7-81-83 shkola2tutaev@mail.ru</t>
  </si>
  <si>
    <t>паспорт лагеря имеется,    сайт http://76307s002.edusite.ru, автобусы</t>
  </si>
  <si>
    <t>2 / Санитарно-эпидемиологическое заключение №76.01.11.000.М.000134.02.19 от 20.02.2019 г.</t>
  </si>
  <si>
    <t>630 руб               2268 руб.               2268 руб.              630 руб</t>
  </si>
  <si>
    <t xml:space="preserve">Муниципальное   общеобразовательное учреждение средняя школа №3 Тутаевского муниципального района/Департамент образования Администрации Тутаевского муниципального района
</t>
  </si>
  <si>
    <t xml:space="preserve">Детский оздоровительный лагерь с дневным пребыванием детей «Лагерь-территория здоровья» Ярославская область, г. Тутаев, пр-т 50-летия Победы, 32
</t>
  </si>
  <si>
    <t xml:space="preserve">Грачёва Наталья Алексеевна\ 8(48533)20861
schol31@yandex.ru 
</t>
  </si>
  <si>
    <t>Паспорт лагеря имеется, сайт - sh3tut.edu.yar.ru</t>
  </si>
  <si>
    <t>2 / Санитарно-эпидемиологическое заключение № 76.01.11.000М.000157.02.19 от 25.02.2019</t>
  </si>
  <si>
    <t>Муниципальное общеобразовательное учреждение Фоминская средняя школа Тутаевского муниципального района /Департамент образования Администрации Тутаевского муниципального района</t>
  </si>
  <si>
    <t>Детский оздоровительный лагерь с дневным пребыванием детей "Ритм"/ Ярославская область, Тутаевский район, п.Фоминское, ул.Центральная, д.39</t>
  </si>
  <si>
    <t>Мохова Лариса Николаевна, 8-48533-40077, fomschool@yandex.ru</t>
  </si>
  <si>
    <t>паспорт имеется в наличии, https://fom-tut.edu.yar.ru/  подвоз детей школьным автобусом</t>
  </si>
  <si>
    <t xml:space="preserve">2 / Санитарно-эпидемиологическое заключение № 76.01.11.000.М.000085.
02.19 от 08.02.2019 г.
</t>
  </si>
  <si>
    <t xml:space="preserve"> Угличский муниципальный  район</t>
  </si>
  <si>
    <t>Частное учреждение дополнительного образования "Британика"/ Луговская Ольга Валерьевна</t>
  </si>
  <si>
    <t xml:space="preserve">Лагерь с дневным пребыванием детей в период каникул на базе ЧУ ДО "Британика", 150023, г.Ярославль, ул. Гагарина, дом 14/13
</t>
  </si>
  <si>
    <t>Подлуцкая Оксана Анатольевна,  8-965-7262181, 4852662181@mail.ru</t>
  </si>
  <si>
    <t>Лагерь с дневным пребыванием детей в период каникул на базе
ЧУ ДО «Британика» 
 Паспорт имеется  www.ya-britannica.ru , городской транспорт</t>
  </si>
  <si>
    <t>2 группа, санитарно-эпидемиологическое заключение № 76.01.11.000.М.001219.12.18 от 05.12.2018г.</t>
  </si>
  <si>
    <t xml:space="preserve">15/15
20/20
20/20
20/20
20/20
15/15
</t>
  </si>
  <si>
    <t>Круглосуточно видеонаблюдение, пропускной режим, администратор, домофон.</t>
  </si>
  <si>
    <t>Даты заездов:      25.03.-29.03.19 03.06.19-21.06.19
24.06.19-12.07.19
15.07.19-02.08.19</t>
  </si>
  <si>
    <t>4500 руб. (весна)
13500 руб. (лето)
4500 руб. (осень)</t>
  </si>
  <si>
    <t>На первом этаже -пропускной режим, у вахтера имеется кнопка тревожной сигнализации. Здание оснащено пожарной сигнализацией. Имеется система оповещения и управления эвакуацией людей. На этаже лагеря работает администратор. Лагерь подключен к автоматической пожарной сигнализации с выводом на пульт пожарной части.</t>
  </si>
  <si>
    <t xml:space="preserve">Весенник каникулы: 30/10 человек
Летние каникулы: 30/30
человек
Осенние каникулы: 30/10
человек
Зимние каникулы: 30/10
</t>
  </si>
  <si>
    <t xml:space="preserve">Детский лингвистический лагерь с дневным пребыванием «Лингвист», темы смен лагеря: "путешествия по странам мира", "Школьный лагерь профессий", "Театр на англиском", "Интенсивные курсы".
www.yarlingvist.ru
городской автотранспорт
</t>
  </si>
  <si>
    <t xml:space="preserve">Детский городской лингвистический лагерь с дневным пребыванием «Лингвист»
150040, г.Ярославль, пр.Ленина, д.25, офис 608.
152240, Ярославская обл, г.Гаврилов-Ям, Советская пл, д.1, каб.4
</t>
  </si>
  <si>
    <t xml:space="preserve">Даты приемки: 21.03.2019
Дата смены: 25.03.19-31.03.19
Дата приемки:
30.05.19
14.06.19
28.06.2019
12.07.2019
26.07.2019
09.08.2019
Даты смен:
03.06.-14.06.19
17.06.-28.06.19
01.07.-12.07.19
15.07.-26.07.19
29.07.-09.08.19
12.08.-29.08.19
Дата приемки: 24.10.19
Дата смены: 26.10.-05.11.19
Дата приемки: 26.12.19
Дата смены: 28.12.19-13.01.20
</t>
  </si>
  <si>
    <t xml:space="preserve">Частное учреждение дополнительного образования для детей и взрослых «Лингвист»/
Бесплюк Екатерина Александровна, собственник Ильяшенко Надежда Борисовна
</t>
  </si>
  <si>
    <t>Дата приёмка до 31/05/2019 
Дата заездов:
 03.06.2019-27.06.2019</t>
  </si>
  <si>
    <t>Приёмка до 31/05/2019 
Даты заездов: 
03.06.2019-27.06.2019</t>
  </si>
  <si>
    <t>Дата приёмки до 31/05/2019 
Даты заездов:
 03.06.2019-27.06.2019</t>
  </si>
  <si>
    <t>Дата приёмка до 31/05/2019 
Дата заездов: 
03.06.2019-27.06.2019</t>
  </si>
  <si>
    <t>Дата приёмка до 31/05/2019 
Даты заездов: 
03.06.2019-27.06.2019</t>
  </si>
  <si>
    <t>Дата приёмка до 31/05/2019 
Даты заездов:
 03.06.2019-27.06.2019</t>
  </si>
  <si>
    <t xml:space="preserve">Даты заездов: 
15.07-04.08.2019                06-26.08.2019                      </t>
  </si>
  <si>
    <t xml:space="preserve">Дата приемки: 11.04.2019/ 
Дата заезда: 15.04.2019 -21.04.2019
Дата приемки: 07.11.2019
Даты заезда 
11.11.2019-17.11.2019
</t>
  </si>
  <si>
    <t>летний оздоровительный лагерь с дневным пребыванием детей "Мы бродячие артисты" на базе МОУ ДО Большесельский ЦРТ, Ярославская область, Большесельский район, с. Большое Село, ул. Мира, д 6</t>
  </si>
  <si>
    <t xml:space="preserve">      30\30</t>
  </si>
  <si>
    <t xml:space="preserve"> Дата приемки: 28.05.19 
Дата заезда с 01.06.19 по 27.06.19</t>
  </si>
  <si>
    <t xml:space="preserve"> Дата приемки: 28.05.19 
Дата заезда  с 01.06.19 по 22.06.19</t>
  </si>
  <si>
    <t>Дата приемки: 28.05.19 
Дата заезда: с 01.06.19 по 27.06.19</t>
  </si>
  <si>
    <t xml:space="preserve"> Дата приемки: 28.05.19 
Дата заезда: с 01.06.19 по 27.06.19</t>
  </si>
  <si>
    <t xml:space="preserve"> Дата приемки: 28.05.19 
Дата заезда: с 01.06.19 по 22.06.19</t>
  </si>
  <si>
    <t>Периметральное ограждение,  пропускной режим ,  кнопки тревожной сигнализации, автоматическая пожарная сигнализация с выводом в пожарную часть,  система оповещения и управления эвакуацией людей,  первичные средства пожаротушения,  наружное водоснабжения паспорт комплексной безопасности от 20.03.2018 г , срок действия 20.03.23г.</t>
  </si>
  <si>
    <t>Периметральное ограждение, вахтёры,  домофон,кнопка тревожной сигнализации, автоматическая пожарная  сигнализации с выводом  в пожарную часть,  система оповещения и управления эвакуацией людей, первичные средства пожаротушения,  наружное водоснабжение, паспорт безопасности от 20.03.2018, срок действия до 20.03.23 г</t>
  </si>
  <si>
    <t xml:space="preserve">Периметральное ограждение, пропускной режим,  кнопка тревожной сигнализации, автоматическая пожарная сигнализация с выводом  в пожарную часть,  система оповещения и управления эвакуацией людей,  первичные средства пожаротушения, источник наружного  водоснабжения, паспорт безопасности от 20.03.2018г, срок действия до 20.03.2023г. </t>
  </si>
  <si>
    <t>Периметральное ограждение, пропускной режим,  кнопка тревожной сигнализации, автоматическая пожарная сигнализация с выводом в пожарную часть, система оповещения и управления эвакуацией людей, первичные средства пожаротушения,  наружное  водоснабжение, паспорт безопасности от20.03.2018г, срокдействия до 20.03.22023г</t>
  </si>
  <si>
    <t xml:space="preserve">Периметральное ограждение, пропускной режим,  кнопка тревожной сигнализации, автоматическая пожарная сигнализация с выводом  в пожарную часть, система оповещения и управления эвакуацией людей, первичные средства пожаротушения,  наружное  водоснабжение, паспорт безопасности от 20.03.2018г, срок действия до 23.03.2023г  </t>
  </si>
  <si>
    <t>Периметральное ограждение, пропускной режим, кнопка тревожной сигнализации, автоматическая пожарная сигнализация с выводом в пожарную часть, первичные средства пожаротушения,</t>
  </si>
  <si>
    <t xml:space="preserve">  3258 руб.           3258 руб.       1086 руб.      </t>
  </si>
  <si>
    <t xml:space="preserve">2 группа/санитарно-эпидемиологическое заключение от 08.02.2019 г. № 76.01.11.000.М.000086.02.19              </t>
  </si>
  <si>
    <t>20/20                  32/32                       20/20</t>
  </si>
  <si>
    <t>630 руб.                     2268 руб.                   756 руб</t>
  </si>
  <si>
    <t xml:space="preserve"> 39/39                    20/20</t>
  </si>
  <si>
    <t xml:space="preserve"> 2268 руб.                    756 руб.      </t>
  </si>
  <si>
    <t xml:space="preserve">2 группа/санитарно-эпидемиологическое заключение от 15.02.2019 г. № 76.01.11.000.М.000110.02.19                        </t>
  </si>
  <si>
    <t xml:space="preserve">  20/20                  32/32                     23/23</t>
  </si>
  <si>
    <t>630 руб.                 2268 руб.                    756 руб.</t>
  </si>
  <si>
    <t>https://kryukov-msh.edu.yar.ru/svedeniya_ob_obrazovatelnoy_organizatsii/news.html</t>
  </si>
  <si>
    <t xml:space="preserve">2 группа/санитарно-эпидемиологическое заключение от 08.02.2019 г. № 76.01.11.000.М.000087.02.19          </t>
  </si>
  <si>
    <t>20/20                 32/32                   20/20</t>
  </si>
  <si>
    <t xml:space="preserve">630 руб.                 2268 руб.                          756 руб.      </t>
  </si>
  <si>
    <t>30/30                            35/35                                30/30</t>
  </si>
  <si>
    <t>3258 руб.                        3258 руб.                          1086 руб</t>
  </si>
  <si>
    <t xml:space="preserve">905 руб.                3258 руб.              1086 руб.   </t>
  </si>
  <si>
    <t>Дата приемки 06.03.19 г. 
08.05.19 г.   09.10.19 г.                               Дата смен                   
  25.03. - 29.03.19 
 27.05.- 17.06.19   
 28.10.- 02.11.19</t>
  </si>
  <si>
    <t>Дата приемки 06.03.19 г. 
08.05.19 г.   09.10.19 г.                               Дата смен                     
25.03. - 29.03.19
27.05.- 17.06.19
28.10.- 02.11.19</t>
  </si>
  <si>
    <t xml:space="preserve">Дата приемки 06.03.19 г.
 08.05.19 г.   09.10.19 г.                               Дата смен                     
25.03. - 29.03.19  
27.05.- 17.06.19  
28.10.- 02.11.19
</t>
  </si>
  <si>
    <t>75/75</t>
  </si>
  <si>
    <t>Директор школы Мугдусян Ленора Улькеровна, (4855)235433, sretenskayasosh@mail.ru</t>
  </si>
  <si>
    <t>Оздоровительный лагерь с дневной формой прибывания детей, имеется школьный автобус, сайт: http://76310s012.edusite.ru</t>
  </si>
  <si>
    <t>2 гр./Санитарно-эпидемиологическое заключение № 76.01.11.000 М 000182.02.19 от 27.02.2019 г.</t>
  </si>
  <si>
    <t>Металлическое ограждение; организация пропускного режима - дежурный-вахтер; наличие кнопки тревожной сигнализации; наличие атоматической пожарной сигнализации с выводом согнала на пульт пожарной части; началие системы оповещения и управления эвакуацией людей; укомплектованность первичными средствами пожаротушения,  Паспорт безопасности рег. № 41 ДСП 14.03.2018</t>
  </si>
  <si>
    <t>Оздоровительный лагерь  сдневным пребыванием детей / МОУ Никола-Кормская СОШ, 152986, Ярославская область, Рыбинский район, село Никольское (Николо-Кормская с/а), улица Мира, 18</t>
  </si>
  <si>
    <t xml:space="preserve">Директор школы, Рыжова Татьяна Геннадьевна, (4855) 23-37-39, sh_nik_korm@mail.ru, </t>
  </si>
  <si>
    <t>Оздоровительный лагерь для детей, общеобразовательная организация имеет школьный автобусwww.76310s009.edusite.ru</t>
  </si>
  <si>
    <t>Муниципальное бюджетное учреждение дополнительного образования Центр  "Эдельвейс"/Пошехонский муниципальный район</t>
  </si>
  <si>
    <t>Паспорт безопасности ОУ от 23.03.2018 (действителен до 23.03.2023) Тревожная кнопка, видеонаблюдение, пропускной режим.</t>
  </si>
  <si>
    <t>630 руб.              2268 руб.           2268 руб.           630 руб.</t>
  </si>
  <si>
    <t>Паспорт безопасности ОУ от 23.03.2018 (действителен до 23.03.2023), тревожная кнопка, видионаблюдение, пропускной режим</t>
  </si>
  <si>
    <t xml:space="preserve">Даты приемки       11-15.03.2019   15-22.05.2019  14-18.10.2019  /  Даты заездов 
 25-29.03.19
 22.07-14.08.19
29.10-02.11.19
</t>
  </si>
  <si>
    <t>Паспорт безопасности ОУ от 23.03.2018 (действителен до 23.03.2023), видеонаблюдение, тревожная кнопка, пропускной режим.</t>
  </si>
  <si>
    <t>Паспорт безопасности ОУ от 23.03.2018 (действителен до 23.03.2023)  Тревожная кнопка, видеонаблюдение, пропускной режим.</t>
  </si>
  <si>
    <t>Паспорт безопасности ОУ от 23.03.2018 (действителен до 23.03.2023) Внутреннее и наружное видеонаблюдение, тревожная кнопка, пропускной режим</t>
  </si>
  <si>
    <t>Паспорт безопасности ОУ от 23.03.2018 (действителен до 23.03.2023) Внутреннее и наружное видеонаблюдение, тревожная кнопка</t>
  </si>
  <si>
    <t>630 руб.         2268 руб.           630 руб.</t>
  </si>
  <si>
    <t>Паспорт безопасности ОУ от 23.03.2018 (действителен до 23.03.2023) Ограждение по периметру, видеокамеры по периметру и внутри здания. Домофон. Автоматическая пожарная сигнализация.  Кнопка тревожной сигнализации. Система оповещения и управления эвакуацией людей.</t>
  </si>
  <si>
    <t>Паспорт безопасности ОУ от 23.03.2018 (действителен до 23.03.2023). Наличие пропускного режима, наличие тревожной сигнализации, охранной сигнилизации, пожарной сигнализации,  видеодомофон, ограждение школы по периметру, ежедневное дежурство педагогов и администрации, система внешнего и внутренного видеонаблюдения</t>
  </si>
  <si>
    <t>Паспорт безопасности ОУ от 23.03.2018 (действителен до 23.03.2023). Наличие тревожной кнопки, виднонаблюдения, пропускного режима</t>
  </si>
  <si>
    <t>Паспорт безопасности ОУ от 23.03.2018 (действителен до 23.03.2023). Наличие тревожной  кнопки,АПС, видеонаблюдение,ограждение по периметру</t>
  </si>
  <si>
    <t>Школьный оздоровительный лагерь/ Ярославская область, Тутаевский район деревня Столбищи, улица Центральная дом 6</t>
  </si>
  <si>
    <t>Паспорт безопасности ОУ от 23.03.2018 (действителен до 23.03.2023). Тревожная кнопка, видеонаблюдение, дверной звонок, ограждение по периметру</t>
  </si>
  <si>
    <t>Паспорт безопасности ОУ от 23.03.2018 (действителен до 23.03.2023). Имееся ограждение, видеонаблюдение, в ночное время сторож, освещение по периметру здания. Допуск в здание по звонку на входной двери.</t>
  </si>
  <si>
    <t>Паспорт безопасности ОУ от 23.03.2018 (действителен до 23.03.2023). Уличное и внутреннее видеонаблюдение, тревожная кнопка, ограждение по всему периметру, у входа ответственный за прпускной режим</t>
  </si>
  <si>
    <t>Паспорт безопасности ОУ от 23.03.2018 (действителен до 23.03.2023). Имеется ограждение, видеонаблюдение, в ночное время сторож, освещение по периметру здания. Допуск в здание по звонку на входной двери.</t>
  </si>
  <si>
    <t>Паспорт безопасности ОУ от 23.03.2018 (действителен до 23.03.2023). Имеется видеонаблюдение.тревожная кнопка. В ночное время сторож. Допуск в здание по звонку на входной двери. Пропускной режим. Ограждения. освещение по периметру здания.</t>
  </si>
  <si>
    <t>Муниципальное учреждение дополнительного образования "Центр дополнительного образования"Созвездие" Тутаевского муниципального района / Департамент образования Администрации Тутаевского муниципального района</t>
  </si>
  <si>
    <t>Кочина Ирина Владимировна, 2-26-33, tmr-sozvezdie@mail.ru</t>
  </si>
  <si>
    <t>Паспорт безопасности ОУ от 23.03.2018 (действителен до 23.03.2023), пропускной режим,тревожная кнопка</t>
  </si>
  <si>
    <t>Даты приемки         11-15.03.2019   15-22.05.2019  14-18.10.2019    Даты заезда           
 25.03-29.03.2019  
03.06-27.06.2019      
28.10-02.11.2019</t>
  </si>
  <si>
    <t>Даты приемки          11-15.03.2019   15-22.05.2019  14-18.10.2019    Даты заезда   
25.03-29.03.2019
01.06-22.06.2019 
28.10-01.11.2019</t>
  </si>
  <si>
    <t>Даты премки: 11-15.03.2019   
15-22.05.2019  14-18.10.2019     
Даты заездов:
25.03-29.03.2019
03.06-28.06.2019
28.10-01.11.2019
28.10-01.11.2019</t>
  </si>
  <si>
    <t>100/100     
80/80         
60/60</t>
  </si>
  <si>
    <t>20/20        
40/40        
20/20</t>
  </si>
  <si>
    <t>45/45           
60/60               
30/30               
15/15</t>
  </si>
  <si>
    <t>630 руб.         2268 руб.        
630 руб.</t>
  </si>
  <si>
    <t>630 руб.       
2268 руб.    
630 руб.</t>
  </si>
  <si>
    <t>20.03.2019./       
23.03.2019.-29.03.2019.      28.10.2019.-02.11.2019.</t>
  </si>
  <si>
    <t>Муниципальное бюджетное общеобразовательное учреждение средняя школа № 1 г.Пошехонье, /Пошехонский муниципальный район</t>
  </si>
  <si>
    <t>20.03.2019./      
23.03.2019.-29.03.2019.     03.06.2019.-27.06.2019.      28.10.2019.-02.11.2019.</t>
  </si>
  <si>
    <t>Муниципальное бюджетное общеобразовательное учреждение Пятницкая основная школа/Пошехонский муниципальный район</t>
  </si>
  <si>
    <t>Муниципальное бюджетное общеобразовательное учреждение Кременевская основная школа/Пошехонский муниципальный район</t>
  </si>
  <si>
    <t>Муниципальное бюджетное общеобразовательное учреждение Вощиковская основная школа имени А.И. Королева/Пошехонский муниципальный район</t>
  </si>
  <si>
    <t>Муниципальное бюджетное общеобразовательное учреждение Юдинская средняя школа/Пошехонский муниципальный район</t>
  </si>
  <si>
    <t>Муниципальное бюджетное общеобразовательное учреждение Покров-Рогульская средняя школа/Пошехонский муниципальный район</t>
  </si>
  <si>
    <t>Муниципальное бюджетное общеобразовательное учреждение Колодинская средняя школа/Пошехонский муниципальный район</t>
  </si>
  <si>
    <t>Муниципальное бюджетное общеобразовательное учреждение Ермаковская средняя школа /Пошехонский муниципальный район</t>
  </si>
  <si>
    <t>Муниципальное бюджетное общеобразовательное учреждение Гаютинская средняя школа/Пошехонский муниципальный район</t>
  </si>
  <si>
    <t>Муниципальное бюджетное общеобразовательное учреждение Белосельская средняя школа/Пошехонский муниципальный район</t>
  </si>
  <si>
    <t>Дата приемки:17.05.-24.05.2019/              
Дата заезда: 03.06.2019-27.06.2019</t>
  </si>
  <si>
    <t>Дата приемки: 17.05-24.05.2019/
Дата заезда:03.06.2019-22.06.2019</t>
  </si>
  <si>
    <r>
      <t>Дата приемки  14.03.2019;         Даты заездов:                   23.03.-29.03.19                   03.06-26.06.19          28.10-01.11.19</t>
    </r>
    <r>
      <rPr>
        <u/>
        <sz val="11"/>
        <color theme="1"/>
        <rFont val="Calibri"/>
        <family val="2"/>
        <charset val="204"/>
        <scheme val="minor"/>
      </rPr>
      <t/>
    </r>
  </si>
  <si>
    <t xml:space="preserve">Группа 1/  Санитарно-эпидемиологическое заключение    № 76.01.11.000.М.000189.02.19    от 28.02.2019 г.              </t>
  </si>
  <si>
    <t>Тутаевский муниципальный район</t>
  </si>
  <si>
    <t>Муниципальное учреждение спортивная школа "Старт" Тутаевского муниципального района / Департамент образования Администрации Тутаевского муниципального района</t>
  </si>
  <si>
    <t>Профильный спортивно-оздоровительный лагерь с дневным пребыванием детей на базе спортивной школы "Старт", г.Тутаев, ул.Комсомольская, д. 78</t>
  </si>
  <si>
    <t>Новикова Ольга Алексеевна,  (48533) 2-19-45,     tmrstart@mail.ru</t>
  </si>
  <si>
    <t>Паспорт безопасности ОУ от 10.07.2018 (действителен до 10.07.2023). Оборудовано тревожной сигнализацией ИО-101-2,пропускной режим</t>
  </si>
  <si>
    <t xml:space="preserve">Муниципальное общеобразовательное учреждение средняя общеобразовательная школа №2/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</si>
  <si>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СОШ №2/Ярославская область,г. Углич, Студенческий городок, д.2</t>
  </si>
  <si>
    <t>Серова Елена Германовна,8(48532)2-26-31 u22631@yandex.ru</t>
  </si>
  <si>
    <t>В шаговой доступности http://sh2ugl.edu.yar.ru</t>
  </si>
  <si>
    <t>30/30                         50/50                   25/25</t>
  </si>
  <si>
    <r>
      <t>Контрольно-пропускной режим,по периметру учреждения - видеонаблюдение, имеется паспорт антитеррористической защищённости</t>
    </r>
    <r>
      <rPr>
        <sz val="9.5"/>
        <rFont val="Times New Roman"/>
        <family val="1"/>
        <charset val="204"/>
      </rPr>
      <t xml:space="preserve"> от 05.02.2018г., действует до 04.02.2023г., </t>
    </r>
    <r>
      <rPr>
        <sz val="9.5"/>
        <color theme="1"/>
        <rFont val="Times New Roman"/>
        <family val="1"/>
        <charset val="204"/>
      </rPr>
      <t>тревожно-вызывная сигнализация экстренного вызова полиции</t>
    </r>
  </si>
  <si>
    <t>550 рублей,               2268 рублей</t>
  </si>
  <si>
    <r>
      <t>Контрольно-пропускной режим,по периметру учреждения - видеонаблюдение, имеется паспорт антитеррористической защищённости</t>
    </r>
    <r>
      <rPr>
        <sz val="9.5"/>
        <rFont val="Times New Roman"/>
        <family val="1"/>
        <charset val="204"/>
      </rPr>
      <t xml:space="preserve"> от 05.02.2018г. Действителен до 04.02.2023г.</t>
    </r>
    <r>
      <rPr>
        <sz val="9.5"/>
        <color rgb="FF002060"/>
        <rFont val="Times New Roman"/>
        <family val="1"/>
        <charset val="204"/>
      </rPr>
      <t xml:space="preserve">, </t>
    </r>
    <r>
      <rPr>
        <sz val="9.5"/>
        <color theme="1"/>
        <rFont val="Times New Roman"/>
        <family val="1"/>
        <charset val="204"/>
      </rPr>
      <t>тревожно-вызывная сигнализация экстренного вызова полиции</t>
    </r>
  </si>
  <si>
    <t xml:space="preserve"> Маслова Алевтина Львовна, 8(48532)                  5-62-40 sosh4.uglich@mail.ru</t>
  </si>
  <si>
    <t>40/40                     100/100                                              30/30</t>
  </si>
  <si>
    <r>
      <t>Контрольно-пропускной режим,по периметру учреждения - видеонаблюдение, имеется паспорт антитеррористической защищённости</t>
    </r>
    <r>
      <rPr>
        <sz val="9.5"/>
        <color rgb="FFFF0000"/>
        <rFont val="Times New Roman"/>
        <family val="1"/>
        <charset val="204"/>
      </rPr>
      <t xml:space="preserve"> </t>
    </r>
    <r>
      <rPr>
        <sz val="9.5"/>
        <rFont val="Times New Roman"/>
        <family val="1"/>
        <charset val="204"/>
      </rPr>
      <t>от 01.02.2018,без номера, действителен до 06.02.2023 г.</t>
    </r>
    <r>
      <rPr>
        <sz val="9.5"/>
        <color theme="1"/>
        <rFont val="Times New Roman"/>
        <family val="1"/>
        <charset val="204"/>
      </rPr>
      <t>, тревожно-вызывная сигнализация экстренного вызова полиции</t>
    </r>
  </si>
  <si>
    <r>
      <t xml:space="preserve">Контрольно-пропускной режим,по периметру учреждения - видеонаблюдение, имеется паспорт антитеррористической защищённости </t>
    </r>
    <r>
      <rPr>
        <sz val="9.5"/>
        <rFont val="Times New Roman"/>
        <family val="1"/>
        <charset val="204"/>
      </rPr>
      <t>от 05.02.2018г. Действителен до 04.02.2023г.,</t>
    </r>
    <r>
      <rPr>
        <sz val="9.5"/>
        <color theme="1"/>
        <rFont val="Times New Roman"/>
        <family val="1"/>
        <charset val="204"/>
      </rPr>
      <t xml:space="preserve"> тревожно-вызывная сигнализация экстренного вызова полиции</t>
    </r>
  </si>
  <si>
    <t xml:space="preserve">Муниципальное общеобразовательное учреждение средняя общеобразовательная школа №6/Угличский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</si>
  <si>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СОШ №6/Ярославская область,г. Углич, ул. Кирова, д.83</t>
  </si>
  <si>
    <t>Смирнова Нина Петровна, 8(48532) 5-51-81 sc6uglich@mail.ru</t>
  </si>
  <si>
    <t>http://www.76204so06.edusite.ru/ в шаговой доступности, автобус №1</t>
  </si>
  <si>
    <t xml:space="preserve">20/20,                       20/20,                      20/20,                                                                                        </t>
  </si>
  <si>
    <r>
      <t xml:space="preserve">контрольно-пропускной режим,по периметру учреждения - видеонаблюдение, имеется паспорт антитеррористической защищённости </t>
    </r>
    <r>
      <rPr>
        <sz val="9.5"/>
        <rFont val="Times New Roman"/>
        <family val="1"/>
        <charset val="204"/>
      </rPr>
      <t xml:space="preserve">от 05.02.2018г., срок действия до 04.02.2023г., </t>
    </r>
    <r>
      <rPr>
        <sz val="9.5"/>
        <color theme="1"/>
        <rFont val="Times New Roman"/>
        <family val="1"/>
        <charset val="204"/>
      </rPr>
      <t>тревожно-вызывная сигнализация экстренного вызова полиции</t>
    </r>
  </si>
  <si>
    <r>
      <t>Контрольно-пропускной режим,по периметру учреждения - видеонаблюдение, имеется паспорт антитеррористической защищённости от 21.03.2017г. Действителен до 21.03.2022г, тревожно-вызывная сигнализация экстренного вызова полиции</t>
    </r>
    <r>
      <rPr>
        <sz val="9.5"/>
        <color rgb="FFFF0000"/>
        <rFont val="Times New Roman"/>
        <family val="1"/>
        <charset val="204"/>
      </rPr>
      <t/>
    </r>
  </si>
  <si>
    <r>
      <t>Контрольно-пропускной режим, имеется паспорт антитеррористической защищённости</t>
    </r>
    <r>
      <rPr>
        <sz val="9.5"/>
        <rFont val="Times New Roman"/>
        <family val="1"/>
        <charset val="204"/>
      </rPr>
      <t xml:space="preserve"> от 21.03.2018г. Действителен до 21.03.2023г, </t>
    </r>
  </si>
  <si>
    <t xml:space="preserve">Контрольно-пропускной режим, имеется паспорт антитеррористической защищённости от 23.03.2018г. Действителен до 19.03.2023г., по периметру учреждения -видеонаблюдение </t>
  </si>
  <si>
    <r>
      <t>Контрольно-пропускной режим, имеется паспорт антитеррористической защищённости</t>
    </r>
    <r>
      <rPr>
        <sz val="9.5"/>
        <color rgb="FFFF0000"/>
        <rFont val="Times New Roman"/>
        <family val="1"/>
        <charset val="204"/>
      </rPr>
      <t xml:space="preserve"> </t>
    </r>
    <r>
      <rPr>
        <sz val="9.5"/>
        <rFont val="Times New Roman"/>
        <family val="1"/>
        <charset val="204"/>
      </rPr>
      <t>от 15.12.2015 г.   Действителен до 31.12.2019 г.</t>
    </r>
    <r>
      <rPr>
        <sz val="9.5"/>
        <color rgb="FF000000"/>
        <rFont val="Times New Roman"/>
        <family val="1"/>
        <charset val="204"/>
      </rPr>
      <t xml:space="preserve">
</t>
    </r>
  </si>
  <si>
    <r>
      <t xml:space="preserve">Контрольно-пропускной режим, имеется паспорт антитеррористической защищённости                          </t>
    </r>
    <r>
      <rPr>
        <sz val="9.5"/>
        <color rgb="FFFF0000"/>
        <rFont val="Times New Roman"/>
        <family val="1"/>
        <charset val="204"/>
      </rPr>
      <t xml:space="preserve"> </t>
    </r>
    <r>
      <rPr>
        <sz val="9.5"/>
        <rFont val="Times New Roman"/>
        <family val="1"/>
        <charset val="204"/>
      </rPr>
      <t>б/н от 05.02.2018 по 04.02.2023</t>
    </r>
  </si>
  <si>
    <r>
      <t xml:space="preserve">Контрольно-пропускной режим, имеется паспорт антитеррористической защищённости </t>
    </r>
    <r>
      <rPr>
        <sz val="9.5"/>
        <rFont val="Times New Roman"/>
        <family val="1"/>
        <charset val="204"/>
      </rPr>
      <t xml:space="preserve">от 15.03.2018г. Действителен до 16.03.2023г, </t>
    </r>
    <r>
      <rPr>
        <sz val="9.5"/>
        <color theme="1"/>
        <rFont val="Times New Roman"/>
        <family val="1"/>
        <charset val="204"/>
      </rPr>
      <t>по периметру учреждения -видеонаблюдение</t>
    </r>
  </si>
  <si>
    <r>
      <t xml:space="preserve">Контрольно-пропускной режим, имеется паспорт антитеррористической защищённости  №2 от 05.02.2018г. по 04.02.2023гот ,по периметру учреждения -видеонаблюдение                                                                            </t>
    </r>
    <r>
      <rPr>
        <sz val="9.5"/>
        <color rgb="FF00B050"/>
        <rFont val="Times New Roman"/>
        <family val="1"/>
        <charset val="204"/>
      </rPr>
      <t/>
    </r>
  </si>
  <si>
    <r>
      <t>Контрольно-пропускной режим, имеется паспорт антитеррористической защищённости</t>
    </r>
    <r>
      <rPr>
        <sz val="9.5"/>
        <color rgb="FF00B050"/>
        <rFont val="Times New Roman"/>
        <family val="1"/>
        <charset val="204"/>
      </rPr>
      <t xml:space="preserve"> </t>
    </r>
    <r>
      <rPr>
        <sz val="9.5"/>
        <rFont val="Times New Roman"/>
        <family val="1"/>
        <charset val="204"/>
      </rPr>
      <t>от 05.02. 2018г. Действителен до 04.02.2023г.</t>
    </r>
  </si>
  <si>
    <t xml:space="preserve">Контрольно-пропускной режим, имеется паспорт антитеррористической защищённости - б/н от05.02.2018, действителен до 04.02.2023г , по периметру учреждения -видеонаблюдение </t>
  </si>
  <si>
    <r>
      <t>Круглосуточный контрольно-пропускной режим,по периметру учреждения - видеонаблюдение, имеется паспорт антитеррористической защищённости</t>
    </r>
    <r>
      <rPr>
        <sz val="9.5"/>
        <rFont val="Times New Roman"/>
        <family val="1"/>
        <charset val="204"/>
      </rPr>
      <t xml:space="preserve"> от 15.03.2018. Действителен до 15.03. 2023г</t>
    </r>
    <r>
      <rPr>
        <sz val="9.5"/>
        <color rgb="FF000000"/>
        <rFont val="Times New Roman"/>
        <family val="1"/>
        <charset val="204"/>
      </rPr>
      <t>, тревожно-вызывная сигнализация экстренного вызова полиции</t>
    </r>
  </si>
  <si>
    <t>1 группа/санитарно-эпидемиологическое заключение № №76.01.11.000.М.000146.02.19 от 22.02.2019</t>
  </si>
  <si>
    <t>2 группа/санитарно-эпидемиологическое заключение №76.01.11.000.М.000145.02.19 от 22.02.2019</t>
  </si>
  <si>
    <t>1 группа/санитарно-эпидемиологическое заключение № №76.01.11.000.М.000149.02.19 от 22.02.2019</t>
  </si>
  <si>
    <t xml:space="preserve">II группа,Санитарно-эпидемиологическое заключение                             №  76.01.11.000.М.000148.02.19 от 22.02.2019         </t>
  </si>
  <si>
    <t xml:space="preserve">II  группа,Санитарно-эпидемиологическое заключение                  № 76.01.11.000.М.000147.02.19 от 22.02.2019   </t>
  </si>
  <si>
    <t>муниципальное образовательное учреждение Петровская средняя общеобразовательная школа/ Управление образования администрации Ростовского муниципального района</t>
  </si>
  <si>
    <t xml:space="preserve">2 группа/санитарно-эпидемиологическое заключение №76.01.11.000.М.000115.02.19 от 15.02.2019 г.            </t>
  </si>
  <si>
    <t xml:space="preserve">1 группа/санитарно-эпидемиологическое заключение №76.01.11.000.М.000136.002.19 от 21.02.2019 г.             </t>
  </si>
  <si>
    <t xml:space="preserve">1 группа/санитарно-эпидемиологическое заключение №76.01.11.000.М.000099.02.19 от 12.02.2019 г.           </t>
  </si>
  <si>
    <t xml:space="preserve">1 группа/санитарно-эпидемиологическое заключение №76.01.11.000.М.000130.02.19 от 20.02.2019 г.          </t>
  </si>
  <si>
    <t>муниципальное образовательное  учреждение дополнительного образования детско - юношеская спортивная школа № 2 Ростовского МР/Управление образования администрации Роствоского муниципального района</t>
  </si>
  <si>
    <t>Муниципальное образовательное  учреждение дополнительного образования детско - юношеская спортивная школа № 4/Управление образования администрации Ростовского муниципального района</t>
  </si>
  <si>
    <t xml:space="preserve"> Лагерь с дневным пребыванием детей на базе муниципального образовательного учреждения дополнительного образования детско-юношеской спортивной школы № 4/ 152101 Ярославская область, Ростовский район, п. Семибратово, ул. Павлова, д. 16/ Места проведения лагеря:
МОУ Семибратовкая СОШ - 
п. Семибратово ул. Павлова д.10, ул Окружная д.5 
</t>
  </si>
  <si>
    <t>Рязанцев Виктор Федорович, 848536 54111/ sssh-4@yandex.ru</t>
  </si>
  <si>
    <t>Разработан паспотр лагеря. Лагерь в шаговой доступности для детей, проживающих в данном населенном пункте. Сайт - https://ros4ssh.edu.yar.ru/letne_ozdorovitelniy_lager/test.html</t>
  </si>
  <si>
    <t xml:space="preserve">2 группа/санитарно-эпидемиологическое заключение №76.01.11.000.М.000100.02.19 от 12.02.2019                     </t>
  </si>
  <si>
    <t xml:space="preserve">100/90       
</t>
  </si>
  <si>
    <t>Имеется ограждение,ведется пропускной режим, укомплектованость первичными средствами пожаротушения. Паспорт безопасности от 23.03.2019, срок действия до 23.03.2023 года</t>
  </si>
  <si>
    <t>Муниципальное общеобразовательное учреждение средняя общеобразовательная школа №2 г. Ростова/ Управление образования администрации Ростовского муниципального района</t>
  </si>
  <si>
    <t>Лагерь с дневным пребыванием детей "Солнечная страна" на базе муниципального образовательного учреждения средней общеобразовательной школы №2 г. Ростова/ 152151 Ярославская область г. Ростов, ул. Революции, д.12 а.</t>
  </si>
  <si>
    <t>Буянова Елена Ивановна, 8(48536) 6-27-45, soginna@mail.ru</t>
  </si>
  <si>
    <t xml:space="preserve">  Разработан паспорт лагеря. Обеспечена шаговая доступность детей. Подвоз детей так же может осуществляться общественным транспортом. Разработан паспорт лагеря. Ссылка на страницу лагеря -     https://school2rostov.edu.yar.ru/letniy_otdih.html </t>
  </si>
  <si>
    <t xml:space="preserve">1 группа/санитарно-эпидемиологическое заключение №76.01.11.000.М.000111.02.19 от 15.02.2019                 </t>
  </si>
  <si>
    <t>Обеспечивается наличием:                     -2-х специалистов по охране и безопасности в дневное время и 2-х сторожей в ночное время;   -кнопкой экстренного вызова специализиро-ванной охраны; - металлическим ограждением школьной территории;    -системы видеонаблюдения (12 камер);  - вывода сигнала АПС в ПЧ. Паспорт безопасности от 23.03.2019, срок действия до 23.03.2023 года</t>
  </si>
  <si>
    <t>Муниципальное общеобразовательное учреждение Ишненская средняя общеобразовательная школа/Управление образования администрации Ростовского муниципального района</t>
  </si>
  <si>
    <t>Лагерь с дневным пребыванием на базе муниципального общеобразовательного учреждения Ишненской средней общебразовательной школы/ 152120 Ярославская область, Ростовский муниципальный район, п. Ишня, ул. Школьная, 4</t>
  </si>
  <si>
    <t>Федотова Людмила  Александровна; 8(48536)2-93-16; E-mail: ishnenskayashkolа@yandex.ru</t>
  </si>
  <si>
    <t>Оздоровительный лагерь с дневным пребыванием  детей  с 7 до 14 лет , паспорт лагеря -имеется, сайт школы,  доступность- 4 км. от  г. Ростова, шаговая доступность для детей, проживающих в п. Ишня, общественный транспорт https://ishn-ros.edu.yar.ru/shkolniy</t>
  </si>
  <si>
    <t xml:space="preserve">1 группа/санитарно-эпидемиологическое заключение №76.01.11.000.М.000098.02.19 от 12.02.2019 г.            </t>
  </si>
  <si>
    <t>Муниципальное общеобразовательное учреждение Хмельниковская средняя общеобразовательная школа/Управление образования администрации Ростовского муниципального района</t>
  </si>
  <si>
    <t>Оздоровительный лагерь с дневным пребыванием в период каникул на базе муниципального общеобразовательного учреждения Хмельниковской средней общеобразовательной школы /152131 Ярославская область, Ростовский район, п. Хмельники, ул. Заводская, д. 40</t>
  </si>
  <si>
    <t>Мироненко Татьяна Викторовна, 848536 43535/ miv53@yandex.ru</t>
  </si>
  <si>
    <t>Разработан паспорт лагеря, обеспечена автотранспортная доступность, подвоз детей осуществляется на школьном автобусе, лагерь в шаговой доступности для детей, проживающих в п.Хмельники  https://hmel-ros.edu.yar.ru/prishkolniy_ozdorovitelniy_lager.html</t>
  </si>
  <si>
    <t xml:space="preserve">1 группа/ санитарно-эпидемиологическое заключение  №76.01.11.000.М.000143.02.19 от 22.02.2019 г. </t>
  </si>
  <si>
    <t>Имеется ограждение территории по периметру, видеонаблюдение, служба охраны, пожарная  АПС. Паспорт безопасности от 23.03.2019, срок действия до 23.03.2023 года</t>
  </si>
  <si>
    <t>Муниципальное общеобразовательное учреждение средняя общеобразовательная школа №4 г.Ростова/Управление образования администрации Ростовского муниципального района</t>
  </si>
  <si>
    <t>Оздоровительный лагерь с дневным пребыванием "Солнышко" на базе муниципального общеобразовательного учреждения средней общеобразовательной школы №4 г.Ростова/ 152150 Ярославская область, г. Ростов, ул. 1 Микрорайон, д. 27</t>
  </si>
  <si>
    <t>Архиреева Елена Анатольевна 8(48536) 64594 ros-sh4@mail.ru</t>
  </si>
  <si>
    <t xml:space="preserve">Лагерь с дневным пребыванием в шаговой доступности для детей, проживающих в г. Ростове, общественный транспорт. Разработан паспорт лагеря Сайт https://sh4-ros.edu.yar.ru/shkolniy_ozdorovitelniy_lager.html  </t>
  </si>
  <si>
    <t xml:space="preserve">1 группа/санитарно-эпидемиологическое заключение №76.01.11.000.М.000142.02.19 от 22.02.2019             </t>
  </si>
  <si>
    <t>Ограждение из сетки-рабицы, охрана круглосуточно, организован пропускной режим, тревожная сигнализация, территория просматривается видиекамерами АПС с выводом сигнала на пульт ПЧ, первичные средства пожаротушения соответствуют нормам. Паспорт безопасности от 23.03.2019, срок действия до 23.03.2023 года</t>
  </si>
  <si>
    <t>Муниципальное общеобразовательное учреждение Татищевская основная общеобразовательная школа/Управление образования администрации Ростовского муниципального района</t>
  </si>
  <si>
    <t>Лагерь с дневным пребыванием на базе муниципального общеобразовательного учреждения Татищевской основной общеобразовательной школы/152105 Ярославская область, Ростовский район, с. Татищев-Погост, д.10 а</t>
  </si>
  <si>
    <t xml:space="preserve">Старикова Ирина Ивановна телефон (48536)52-5-23/ tatshkol@mail.ru </t>
  </si>
  <si>
    <t>Раработан паспорт лагеря, лагерь в шаговой доступности https://tatsch-shros.edu.yar.ru/ozdorovitelniy_lager/fotootchet.html</t>
  </si>
  <si>
    <t xml:space="preserve">2 группа/санитарно-эпидемиологическое заключение №76.01.11.000.М.000174.02.19 от 26.02.2019                      </t>
  </si>
  <si>
    <t>По периметру здания имеется ограждение, организован пропускной режим, охрана, наличие тревожной кнопки, автоматической пожарной сигнализации с выводом на пульт пожарной части. Паспорт безопасности от 23.03.2019, срок действия до 23.03.2023 года</t>
  </si>
  <si>
    <t xml:space="preserve">Муниципальное общеобразовательное учреждение Дмитриановская средняя общеобразовательная школа/ Управление образования администрации Ростовского муниципального раойна </t>
  </si>
  <si>
    <t>Оздоровительный лагерь с дневным пребыванием детей на базе муниципального образовательного учреждения Дмитриановской общеобразовательной  школы/ 152133 Ярославская область Ростовский район, с. Дмитриановское, ул. Кузьмина, д.33</t>
  </si>
  <si>
    <t>Кузнецов Александр Николаевич, 8(48536) 41-7-56, dmitrianovckoe@mail.ru</t>
  </si>
  <si>
    <t xml:space="preserve">Разработан паспорт лагеря. Осуществляется подвоз детей школьными автобусами. Ссылка на страницу лагеря -         http://76206s024.edusite.ru/p156aa1.html </t>
  </si>
  <si>
    <t xml:space="preserve">1 группа/санитарно-эпидемиологическое заключение №76.01.11.000.М.000137.02.19 от 21.02.2019                      </t>
  </si>
  <si>
    <t>Территория школы имеет ограждение,  ведется видеонаблюдение. Здание оборудовано пожарной сигнализацией.Паспорт безопасности от 23.03.2019, срок действия до 23.03.2023 года</t>
  </si>
  <si>
    <t xml:space="preserve">Ограждение (указать какое) Металлический забор по всему периметру
охрана Вахтер, сторожа, 
организация пропускного режима,
наличие кнопки тревожной сигнализации,
наличие автоматической пожарной сигнализации с выводом сигнала на пульт пожарной части, наличие системы оповещения и управления эвакуацией людей,
укомплектованность первичными средствами пожаротушения,
наличие источников наружного противопожарного водоснабжения (противопожарных водоемов), отвечающих установленным требованиям пожарной безопасности, паспорт безопасности рег. №38ДСП от 14.03.2018 г. 
</t>
  </si>
  <si>
    <t>Ограждение - металлический забор, наличие системы оповещения и управления эвакуацией людей, укомплектованность первичными средствами пожаротушения, наличие источников наружного противопожарного водоснабжения (противопожарных водоемов), отвечающих установленным требованиям пожарной безопасности, паспорт безопасности рег. №34 дсп от 14.03.2018 г.</t>
  </si>
  <si>
    <t xml:space="preserve">1 группа/санитарно-эпидемиологическое заключение№76.01.11.000.М.000082.02.19 от 07.02.2019 г. </t>
  </si>
  <si>
    <r>
      <t>1 группа/санитарно-эпидемиолог</t>
    </r>
    <r>
      <rPr>
        <sz val="9.5"/>
        <rFont val="Times New Roman"/>
        <family val="1"/>
        <charset val="204"/>
      </rPr>
      <t>ическое заключение №</t>
    </r>
    <r>
      <rPr>
        <sz val="9.5"/>
        <color theme="1"/>
        <rFont val="Times New Roman"/>
        <family val="1"/>
        <charset val="204"/>
      </rPr>
      <t xml:space="preserve"> 76.01.11.000 М 000112.02.19от 15.02.2019</t>
    </r>
  </si>
  <si>
    <t>Даты приёмки: до 20.03, 30.05, 23.10  
Даты заездов: 25.03-29.03.19,
 03.06-27.06.19,
 28.10-01.11.19</t>
  </si>
  <si>
    <t xml:space="preserve">Даты приёмки: до 20.03, 30.05, 23.10                                             Даты заездов: 25.03-29.03.19, 
03.06-27.06.19, 
01.07-24.07.19, 
28.10-01.11.19
</t>
  </si>
  <si>
    <t>Даты приёмки: до 20.03, 30.05, 23.10                                             
Даты заездов: 25.03-29.03.19, 
03.06-27.06.19, 
28.10-01.11.19</t>
  </si>
  <si>
    <t>Даты приёмки: до 20.03, 30.05, 23.10                                             Даты заездов: 25.03-29.03.19, 
03.06-27.06.19, 
28.10-01.11.19</t>
  </si>
  <si>
    <t xml:space="preserve">Даты приёмки: до 20.03, 30.05, 23.10                                             Даты заездов: 25.03-29.03.19, 
03.06-27.06.19,
 01.07-24.07.19
</t>
  </si>
  <si>
    <t>Даты приёмки: до 20.03, 30.05, 23.10                                             Даты заездов: 25.03-29.03.19,
 03.06-27.06.19, 
28.10-01.11.19</t>
  </si>
  <si>
    <t>Даты приёмки: до 20.03, 30.05, 23.10                                             Даты заездов: 25.03-29.03.19,
03.06-27.06.19,  
28.10-01.11.19</t>
  </si>
  <si>
    <t>Даты приёмки: до 20.03, 30.05, 23.10                                             Даты заездов: 25.03-29.03.19, 
03.06-27.06.19,
28.10-01.11.19</t>
  </si>
  <si>
    <t>630 руб.      
 2268 руб.    
630 руб.</t>
  </si>
  <si>
    <t>630 руб.      
2268 руб.       
630 руб.</t>
  </si>
  <si>
    <t xml:space="preserve">Даты приемки          11-15.03.2019   15-22.05.2019  14-18.10.2019 /  Даты заездов        
25-29.03.2019     
03-27.06.2019                           
28.10-01.11.19        
</t>
  </si>
  <si>
    <t>Даты приемки  11-15.03.2019   
15-22.05.2019  14-18.10.2019  
Даты заезда  25.03-29.03.2019      
03.06-27.06.2019      
28.10-01.11.2019</t>
  </si>
  <si>
    <t>Даты приемки 11-15.03.2019  
 15-22.05.2019  14-18.10.2019  /
Даты заездов             
25-29.03.19  
03-27.06.19 
01.07-24.07.19 
28.10-01.11.19</t>
  </si>
  <si>
    <t>Некрасовский муниципальный район</t>
  </si>
  <si>
    <t>1 гр./Санитарно-эпидемиологическое заключение №76.01.11.000.М.000193.02.19  от 28.02.2019 г.</t>
  </si>
  <si>
    <t xml:space="preserve">Паспорт безопасности от 22.02.2018г., срок действия до 22.02.2023 г.                                
Физическая охрана-сторож,  кнопка тревожной сигнализации, видеонаблюдение,имеется ограждение.
</t>
  </si>
  <si>
    <t xml:space="preserve">Паспорт безопасности от 21.02.2018г., срок действия до 21.02.2023 г.                              
Физическая охрана-сторож,   кнопка тревожной сигнализации, видеонаблюдение,имеется ограждение.
</t>
  </si>
  <si>
    <r>
      <rPr>
        <sz val="9.5"/>
        <rFont val="Times New Roman"/>
        <family val="1"/>
        <charset val="204"/>
      </rPr>
      <t>Паспорт имеется</t>
    </r>
    <r>
      <rPr>
        <u/>
        <sz val="9.5"/>
        <color theme="10"/>
        <rFont val="Times New Roman"/>
        <family val="1"/>
        <charset val="204"/>
      </rPr>
      <t xml:space="preserve">
http://sch-nkz.edu.yar.ru
</t>
    </r>
    <r>
      <rPr>
        <sz val="9.5"/>
        <rFont val="Times New Roman"/>
        <family val="1"/>
        <charset val="204"/>
      </rPr>
      <t>Школьный автобус</t>
    </r>
  </si>
  <si>
    <r>
      <t xml:space="preserve">http://oktschool.edu.yar.ru       </t>
    </r>
    <r>
      <rPr>
        <sz val="9.5"/>
        <rFont val="Times New Roman"/>
        <family val="1"/>
        <charset val="204"/>
      </rPr>
      <t>Паспорт имеется. В шаговой доступности.</t>
    </r>
    <r>
      <rPr>
        <u/>
        <sz val="9.5"/>
        <color theme="10"/>
        <rFont val="Times New Roman"/>
        <family val="1"/>
        <charset val="204"/>
      </rPr>
      <t xml:space="preserve">
</t>
    </r>
  </si>
  <si>
    <r>
      <rPr>
        <sz val="9.5"/>
        <rFont val="Times New Roman"/>
        <family val="1"/>
        <charset val="204"/>
      </rPr>
      <t>паспорт выставлен на сайте</t>
    </r>
    <r>
      <rPr>
        <u/>
        <sz val="9.5"/>
        <color theme="10"/>
        <rFont val="Times New Roman"/>
        <family val="1"/>
        <charset val="204"/>
      </rPr>
      <t xml:space="preserve">
http://marjinoschool.edusite.ru/
</t>
    </r>
  </si>
  <si>
    <r>
      <rPr>
        <sz val="9.5"/>
        <rFont val="Times New Roman"/>
        <family val="1"/>
        <charset val="204"/>
      </rPr>
      <t>Паспорт имеется</t>
    </r>
    <r>
      <rPr>
        <u/>
        <sz val="9.5"/>
        <color theme="10"/>
        <rFont val="Times New Roman"/>
        <family val="1"/>
        <charset val="204"/>
      </rPr>
      <t xml:space="preserve">
http://shestihino.ucoz.ru
</t>
    </r>
    <r>
      <rPr>
        <sz val="9.5"/>
        <rFont val="Times New Roman"/>
        <family val="1"/>
        <charset val="204"/>
      </rPr>
      <t>школьный автобус</t>
    </r>
    <r>
      <rPr>
        <u/>
        <sz val="9.5"/>
        <color theme="10"/>
        <rFont val="Times New Roman"/>
        <family val="1"/>
        <charset val="204"/>
      </rPr>
      <t xml:space="preserve">
</t>
    </r>
  </si>
  <si>
    <r>
      <rPr>
        <sz val="9.5"/>
        <rFont val="Times New Roman"/>
        <family val="1"/>
        <charset val="204"/>
      </rPr>
      <t xml:space="preserve"> В шаговой доступности. Паспорт лагеря-имеется,</t>
    </r>
    <r>
      <rPr>
        <u/>
        <sz val="9.5"/>
        <rFont val="Times New Roman"/>
        <family val="1"/>
        <charset val="204"/>
      </rPr>
      <t xml:space="preserve">
http://ds3nkz.edu.yar.ru
</t>
    </r>
  </si>
  <si>
    <r>
      <rPr>
        <sz val="9.5"/>
        <rFont val="Times New Roman"/>
        <family val="1"/>
        <charset val="204"/>
      </rPr>
      <t>паспорт лагеря имеется.</t>
    </r>
    <r>
      <rPr>
        <u/>
        <sz val="9.5"/>
        <color theme="10"/>
        <rFont val="Times New Roman"/>
        <family val="1"/>
        <charset val="204"/>
      </rPr>
      <t xml:space="preserve">
http://nekouz-ds-n2.narod.ru</t>
    </r>
  </si>
  <si>
    <t>Карасева Татьяна Александровна,             
8 (48544) 2-45-38 (факс)
mourssh@yandex.ru</t>
  </si>
  <si>
    <t>Дата приемки
до 31.05.2019 
Дата заезда:
03.06.-27.06.2019; 
01.08-26.08.2019; 
28.10-31.10.2019</t>
  </si>
  <si>
    <t>и.о. директора Маслова Светлана Валентиновна, 53-17-47, yaroslavich_duts@mail.ru</t>
  </si>
  <si>
    <t>20.03.2019./                   
23.03.2019.-29.03.2019.  27.05.2019.-20.06.2019.   26.10.2019.-01.11.2019.</t>
  </si>
  <si>
    <t xml:space="preserve">Паспорт безопасности от 21.02.2018г., срок действия до 21.02.2023 г.                 
 Физическая охрана-сторож,  
кнопка тревожной сигнализации, видеонаблюдение,имеется ограждение.
</t>
  </si>
  <si>
    <t xml:space="preserve">Паспорт безопасности от 21.02.2018г., срок действия до 21.02.2023 г.                   
Физическая охрана-сторож,  
кнопка тревожной сигнализации, видеонаблюдение,имеется ограждение.
</t>
  </si>
  <si>
    <t xml:space="preserve">Паспорт безопасности от 12.02.2018г., срок действия до 12.02.2023 г.                               
Физическая охрана-сторож,  
кнопка тревожной сигнализации, видеонаблюдение,имеется ограждение.
</t>
  </si>
  <si>
    <t xml:space="preserve">Паспорт безопасности от 19.02.2018г., срок действия до 19.02.2023 г.                                
Физическая охрана-сторож,  
кнопка тревожной сигнализации, видеонаблюдение,имеется ограждение.
</t>
  </si>
  <si>
    <t xml:space="preserve">Паспорт безопасности от 21.02.2018г., срок действия до 21.02.2023 г.                        
Физическая охрана-сторож, кнопка тревожной сигнализации, видеонаблюдение,имеется ограждение.
</t>
  </si>
  <si>
    <t xml:space="preserve">Паспорт безопасности от 21.02.2018г., срок действия до 21.02.2023 г.                 
Физическая охрана-сторож,  
кнопка тревожной сигнализации, видеонаблюдение, имеется ограждение.
</t>
  </si>
  <si>
    <t xml:space="preserve">Паспорт безопасности от 21.02.2018г., срок действия до 21.02.2023 г.                  
Физическая охрана-сторож,  
кнопка тревожной сигнализации, видеонаблюдение,имеется ограждение.
</t>
  </si>
  <si>
    <t xml:space="preserve">Паспорт безопасности от 21.02.2018г., срок действия до 21.02.2023 г.                 
Физическая охрана-сторож,  
кнопка тревожной сигнализации, видеонаблюдение,имеется ограждение.
</t>
  </si>
  <si>
    <t xml:space="preserve">Паспорт безопасности от 20.02.2018г., срок действия до 20.02.2023г.                                      
 Физическая охрана-сторож,  
кнопка тревожной сигнализации, видеонаблюдение,имеется ограждение.
</t>
  </si>
  <si>
    <t>Дата приемки:
24.05.2019
Даты заездов:
01.06-21.06.19 
24.06-14.07.19
17.07-06.08.19
09.08-29.08.19</t>
  </si>
  <si>
    <t>Муниципальное образовательное учреждение "Средняя школа с углубленным изучением отдельных предметов "Провинциальный колледж"/Департамент образования мэрии города Ярославля</t>
  </si>
  <si>
    <t xml:space="preserve">Дата приемки  14.03.2019;        Даты заездов:                       
22.03.-29.03.19               
03.06-27.06.19                   
28.10-01.11.19 </t>
  </si>
  <si>
    <t>Группа 1/     Санитарно-эпидемиологическое заключение № 76.01.11.000.М.000190.02.19    от 28.02.2019</t>
  </si>
  <si>
    <t>1 группа/санитарно-эпидемиологическое заключение от 28.02.2019г.  № 76.01.11.000.М.
000191.02.19</t>
  </si>
  <si>
    <t>Муниципальное бюджетное общеобразовательное учреждение средняя школа № 2 г.Пошехонье/Пошехонский муниципальный район</t>
  </si>
  <si>
    <t xml:space="preserve">20/20                 32/32                  43/43
</t>
  </si>
  <si>
    <t xml:space="preserve">20/20                31/31                  20/20
</t>
  </si>
  <si>
    <t xml:space="preserve">45/45                      68/68                75/75                       
</t>
  </si>
  <si>
    <t>45/45                     77/77                 87/87</t>
  </si>
  <si>
    <t>муниципальное общеобразовательное учреждение "Ивняковская средняя школа" Ярославского муниципального района</t>
  </si>
  <si>
    <t>Лагерь с дневной формой пребывания                                          п. Ивняки, ул. Луговая, д. 1а</t>
  </si>
  <si>
    <t>Поплавская Ирина Анатольевна     8-960-543-11-67 (4852) 45-36-14, 42-40-45, 45-38-02,   p3iwnyak@mail.ru</t>
  </si>
  <si>
    <t>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https://ivniak.edu.yar.ru</t>
  </si>
  <si>
    <t xml:space="preserve">1 группа/санитарно-эпидемиологическое заключение 76.01.11.000.М.000181.02.19
от 27.02.2019
</t>
  </si>
  <si>
    <t xml:space="preserve">                                 45/45                                     77/77  
87/87</t>
  </si>
  <si>
    <t>Наличие периметрального ограждения, организовано видеонаблюдение, имеется тревожная кнопка вызова полиции, сторожа,паспорт безопасности. Срок действия паспортас 09.05.2018  до 09.05.2023г</t>
  </si>
  <si>
    <t>Муниципальное общеобразовательное учреждение "Леснополянская начальная школа им. К.Д. Ушинского" Ярославского муниципального района</t>
  </si>
  <si>
    <t>Лагерь с дневной формой пребывания                                          р.п. Лесная поляна, дом 38</t>
  </si>
  <si>
    <t xml:space="preserve">Лозинская Галина Владимировна        8 (4852) 76-58-05 Lesnaya-polyana2007@yandex.ru </t>
  </si>
  <si>
    <t>Разработан паспорт лагеря. Лагерь в шаговой доступности. Ссылка на страницу лагеря на официальносм сайте. https://sch-sad-les.edu.yar.ru</t>
  </si>
  <si>
    <t>1 группа/санитарно-эпидемиологическое заключение  76.01.11.000.М.000178.02.19
от 27.02.2019</t>
  </si>
  <si>
    <t>Наличие периментального ограждения (металлический забор), имеется автоматическая пожарная сигнализация (АПС) без вывода сигнала на пульт пожарной части, организовано видеонаблюдение, ночной сторож,паспорт безопасности. Срок действия паспорта с10.05.2018 до 10.05.2023г</t>
  </si>
  <si>
    <t>муниципальное общеобразовательное учреждение "Мордвиновская средняя школа" Ярославского муниципальгного района</t>
  </si>
  <si>
    <t>Лагерь с дневной формой пребывания,                                              150534,Ярославская область, Ярославский район, д. Мордвинов, ул. Школьная д.10</t>
  </si>
  <si>
    <t>Сахарова Оксана Владимировна, (4852)435216, p3mordv@mail.ru</t>
  </si>
  <si>
    <t xml:space="preserve">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t>
  </si>
  <si>
    <t>1 группа/санитарно-эпидемиологическое заключение   76.01.11.000.М.000179.02.19 от 27.02.2019</t>
  </si>
  <si>
    <t>Наличие периметрального ограждения, организовано видеонаблюдение, имеется тревожная кнопка вызова полиции, сторожа,паспорт безопасности. Срок действия паспорта  с 10.05.2018 до 10.05.2023г</t>
  </si>
  <si>
    <t>Муниципальное общеобразовательное учреждение "Средняя школа поселка Ярославка" Ярославского муниципального района</t>
  </si>
  <si>
    <t>Лагерь с дневной формой пребывания,                                              150555,Ярославская область, Ярославский район, п. Ярославка, дом 2 Г.</t>
  </si>
  <si>
    <t>Петрушова Наталия Александровна,  8 (4852) 76-22-42, yaroslavka-soh@yandex.ru</t>
  </si>
  <si>
    <t xml:space="preserve">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yaroslavka-school.edu.yar.ru   </t>
  </si>
  <si>
    <t>1 группа/санитарно-эпидемиологическое заключение   76.01.11.000.М.000177.02.19 от 27.02.2019</t>
  </si>
  <si>
    <t xml:space="preserve">45/45                38/38                 24/24                                                                 </t>
  </si>
  <si>
    <t>Наличие периметрального ограждения, организовано видеонаблюдение, имеется тревожная кнопка вызова полиции, сторожа,паспорт безопасности. Срок действия паспорта с 11.05.2018  до 11.05.2023</t>
  </si>
  <si>
    <t>Муниципальное общеобразовательное учреждение "Туношёнская средняя школа имени Героя России Селезнёва А.А." Ярославского муниципального района</t>
  </si>
  <si>
    <t>Лагерь с дневной формой пребывания                                       150501, Ярославская область, Ярославский район,  С.Туношна, ул.Школьная, д.8</t>
  </si>
  <si>
    <t>Балкова Светлана Евгеньевна,      8 (4852) 20-68-70, 20-68-71,    tunsh_sh@mail.ru</t>
  </si>
  <si>
    <t xml:space="preserve">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 </t>
  </si>
  <si>
    <t>1 группа/санитарно-эпидемиологическое заключение   76.01.11.000.М.000 192 .02.19 от 28.02.2019</t>
  </si>
  <si>
    <t xml:space="preserve">45/45                                          61/61                     71/71 
</t>
  </si>
  <si>
    <t>Наличие периметрального ограждения, организовано видеонаблюдение, имеется тревожная кнопка вызова полиции, сторожа, имеется паспорт антитеррористической защищённос.Срок действия паспорта с 15.10.2018 до15.01.2023г</t>
  </si>
  <si>
    <t>181руб/день</t>
  </si>
  <si>
    <t>Муниципальное общеобразовательное учреждение "Средняя школа имени Ф.И.Толбухина" Ярославского муниицпального района /            управление образования Администрации Ярославского муниципального района</t>
  </si>
  <si>
    <t>Лагерь с дневной формой пребывания  150512 ,                                      Ярославская область Ярославский район с.Толбухино ул.Даниловская д.6</t>
  </si>
  <si>
    <t>Стецович                 Ольга Григорьевна,                8 (4852) 76-47-57,   tolbuhino@mail.ru</t>
  </si>
  <si>
    <t xml:space="preserve">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https:// tolb-yar.edu.yar.ru/ </t>
  </si>
  <si>
    <t>1 группа/санитарно-эпидемиологическое заключение   76.01.11.000.М.000 199 .02.19 от 28.02.2019</t>
  </si>
  <si>
    <t>Наличие периметрального ограждения, организовано видеонаблюдение,                    имеется тревожная кнопка вызова полиции, сторожа,паспорт безопасности. Срок действия паспортас 10.05.2018 до 10.05.2023г</t>
  </si>
  <si>
    <t>Муниципальное общеобразовательное учреждение "Ананьинская основная школа" Ярославского муниципального района</t>
  </si>
  <si>
    <t>Лагерь с дневной формой пребывания   150526, Ярославская область,      Ярославский район,              д. Ананьино,    ул. Садовая, д. 1</t>
  </si>
  <si>
    <t>Шалаева Анна Владимировна, 8(4852) 59-47-41 ananinchk@yandex.ru</t>
  </si>
  <si>
    <t xml:space="preserve">Разработан паспорт лагеря. Лагерь в шаговой доступности; Ссылка на страницу лагеря на официальном сайт https://ananino-school.edu.edu.yar.ru                  </t>
  </si>
  <si>
    <t>1 группа/санитарно-эпидемиологическое заключение   76.01.11.000.М.000 201 .02.19 от 28.02.2019</t>
  </si>
  <si>
    <t>Наличие периметрального ограждения, организовано видеонаблюдение, имеется тревожная кнопка вызова полиции, сторожа,паспорт  безопасности.Срок действия паспорта с 14.05.2018 до 14.05.2013</t>
  </si>
  <si>
    <t>20/20                
20/20            
20/20</t>
  </si>
  <si>
    <t xml:space="preserve">                                 20/20           
50/50         
43/43                       
</t>
  </si>
  <si>
    <t xml:space="preserve">                                 20/20           
39/39       
53/53                   
</t>
  </si>
  <si>
    <t xml:space="preserve"> 20/20                 17/17          
 14/14</t>
  </si>
  <si>
    <t xml:space="preserve">10/10               
18/18             
16/16  </t>
  </si>
  <si>
    <t xml:space="preserve">20/20                 37/37          
32/32
</t>
  </si>
  <si>
    <t xml:space="preserve">20/20           
22/22            
11/11
</t>
  </si>
  <si>
    <t xml:space="preserve">45/45                        77/77           
72/72
</t>
  </si>
  <si>
    <t xml:space="preserve">20/20                      30/30                    15/15
</t>
  </si>
  <si>
    <t xml:space="preserve">20/20              
31/31              
20/20                        
</t>
  </si>
  <si>
    <t xml:space="preserve">20/20                   36/36                   18/18
</t>
  </si>
  <si>
    <t>Дата приемки: 
19.03.2019                   29.05.2019            24.10.2019
Даты заездов: 
21.03-27.03.2019   
03.06.- 27.06.2019                   
28.10 - 01.11.2019</t>
  </si>
  <si>
    <t xml:space="preserve">Даты приёмки:                   18.03.2019.                         29.05.2019.                    23.10.2019                                  Даты заездов:                       
25.03-29.03.19                      
03.06-21.06.19.                      
28.10-01.11.19
</t>
  </si>
  <si>
    <t xml:space="preserve">Дата приемки: 
19.03.2019                            30.05.2019                                 24.10.2019         
Даты заездов: 
21.03.-27.03.2019.                                                                                                                                                                                                                                                                                                                                                                                                                                              03.06.-26.06.2019                               28.10.-01.11.2019
</t>
  </si>
  <si>
    <t>Дата приемки: 
18.03.2019                  29.05.2019                    23.10.2019
Даты заездов: 
25.03 - 29.03.2019      
01.06.- 27.06.2019    
01.11.- 08.11.2019</t>
  </si>
  <si>
    <t>Сечина Наталья Николаевна,      8 (4852) 43-14-48,    luch-school@yandex.ru</t>
  </si>
  <si>
    <t>Даты приемки: 
20.03.2019                           29.05.2019                    23.10.2019
Даты заездов: 
25.03 - 29.03.2019                
01.06 - 22.06.2019                  
28.10 - 01.11.2019</t>
  </si>
  <si>
    <t>Дата приемки: 
21.03.2019                    30.05.2019                    24.10.2019
Даты заездов: 
25.03. - 29.03.2019               
03.06.- 27.06.2019    
28.10.- 01.11.2019</t>
  </si>
  <si>
    <t>Дата приемки: 
21.03.2019                        30.05.2019                    24.10.2019
Даты заездов: 
25.03 - 29.03.2019         
03.06.- 27.06.2019    
28.10.- 01.11.2019</t>
  </si>
  <si>
    <t>Дата приемки: 
20.03.2019                  29.05.2019                     23.10.2019
Даты заездов: 
25.03.- 29.03.2019    
03.06.- 27.06.2019       
28.10.- 01.11.2019</t>
  </si>
  <si>
    <t>Дата приемки: 
25.02.2019            26.04.2019            27.09.2019
Даты заездов:                         
25.0 3- 29.03.2019         
27.05.- 20.06.2019    
28.10.- 01.11.2019</t>
  </si>
  <si>
    <t xml:space="preserve">240/240  </t>
  </si>
  <si>
    <t>Дата приемки:            
17.05-24.05.2019/           
Дата заезда:         
01.06.2019-27.06.2019</t>
  </si>
  <si>
    <t>Дата приемки:            
17.05-24.05.2019/          
Дата заезда:          
03.06.2019-26.06.2019</t>
  </si>
  <si>
    <t xml:space="preserve">Муниципальное общеобразовательное учреждение Отрадновская средняя общеобразовательная школа/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</si>
  <si>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Отрадновской СОШ /Ярославская область, Угличский муниципальный район, посёлок Отрадный</t>
  </si>
  <si>
    <t>Хорошулина Ирина Николаевна, 8(48532) 4-71-98 otrshkola@mail.ru</t>
  </si>
  <si>
    <t>Пригородный автобус Углич-Отрадный http://76204s030.edusite.ru</t>
  </si>
  <si>
    <t>1 группа/санитарно-эпидемиологическое заключение № №76.01.11.000.М.000144.02.19 от 22.02.2019</t>
  </si>
  <si>
    <t>52/52,                      55/55,                    22/22</t>
  </si>
  <si>
    <r>
      <t>Контрольно-пропускной режим, по периметру учреждения - видеонаблюдение,  имеется паспорт антитеррористической защищённост</t>
    </r>
    <r>
      <rPr>
        <sz val="9.5"/>
        <rFont val="Times New Roman"/>
        <family val="1"/>
        <charset val="204"/>
      </rPr>
      <t>и Паспорт безопасности от 05.02.2018г., срок действия до 04.02.2023г.</t>
    </r>
  </si>
  <si>
    <t xml:space="preserve">Дата приемки: 
19.03.2019                          27.05.2019                       18.10.2019
Даты заездов                   
21.03.-27.03.2019                  
03.06.-27.06.2019                
28.10.-01.11.2019
</t>
  </si>
  <si>
    <t>Дата приемки: 
18.03.2019               30.05.2019                             25. 10. 2019
Даты заездов: 
21. 03. -30. 03.2019             
01.06.- 26.06.2019    
28.10.- 02.11.2019</t>
  </si>
  <si>
    <t xml:space="preserve">Дата приемки: 
31.05.2019, 22.03.2019
Даты заездов: 
01.06.- 27.06.2019    
25.03.- 29.03.2019                  
28.10.-05.10.2019                         </t>
  </si>
  <si>
    <t xml:space="preserve">Дата приемки: 
22.03.2019                       31.05.2019                       25.10.2019
Даты заездов: 
25.03.2019--29.03.2019  
03.06.2019 - 27.06.2019    
28.10.2019 - 01.11.2019        </t>
  </si>
  <si>
    <t xml:space="preserve">Дата приемки: 
20.03.2019                         29.05.2019            23.10.2019
Даты заездов: 
25.03. - 29.03.2019                        03.06. - 27.06.2019                
28.10. - 01.11.2019
</t>
  </si>
  <si>
    <t>Дата приемки: 
20.03.2019,          29.05.2019,             28.10.2019
Даты заездов:            
21.03-26.03.2019
01.06.- 27.06.2019    
01.11.- 08.11.2019</t>
  </si>
  <si>
    <t xml:space="preserve">Дата приемки: 
22.03.2019                    29.05.2019                 24.10.2019
Даты заездов: 
25.03.-29.03.2019  
01.06.-22.06.2019          
28.10.-01.11.2019                                                                                                                                                                                                                                                                                                                                                                   </t>
  </si>
  <si>
    <t xml:space="preserve">Даты приемки:                                      20.03.2019                              29.05.2019                  23.10.2019
Даты заездов: 
25.03. - 29.03.2019               
03.06.- 21.06.2019                     
28.10 - 01.11.2019 
</t>
  </si>
  <si>
    <t>Дата приёмки:                      19.03.2019            29.05.2019                  31.10.2019                                     
Даты заездов:              
22.03.-26.03.2019                 
01.06.-27.06.2019               
01.11.- 08.11.2019</t>
  </si>
  <si>
    <t xml:space="preserve">Дата приемки: 
22.03.2019                     30.05.2019                     25.10.2019
Даты заездов: 
25.03.- 29.03.2019    
03.06.- 26.06.2019                 
28.10.-01.11.2019                  </t>
  </si>
  <si>
    <t>16560/
26565</t>
  </si>
  <si>
    <t>13640 рублей
 (1-3 смены)                    
6495 рублей
(4 смена)</t>
  </si>
  <si>
    <t xml:space="preserve"> 700 руб., 2520  руб.</t>
  </si>
  <si>
    <t xml:space="preserve">1 группа/санитарно-эпидемиологическое заключение №76.01.11.000.М.000203.03.19 от 01.03.2019 г.                 </t>
  </si>
  <si>
    <t>Бражников Данил Александрович, 848536 6-05-45  gimn1@mail.ru</t>
  </si>
  <si>
    <t>Пряженкова Елена Васильевна                      8(48536) 7-46-84, ros.school-3@mail.ru</t>
  </si>
  <si>
    <t>Иванова Екатерина Викторовна телефон 848536 41543/karjerskay@mail.ru</t>
  </si>
  <si>
    <t xml:space="preserve">2 группа/санитарно-эпидемиологическое заключение №76.01.11.000.М.000206.03.19 от 01.03.2019 г.  </t>
  </si>
  <si>
    <t xml:space="preserve">1 группа/санитарно-эпидемиологическое заключение №76.01.11.000.М.000207.03.19 от 01.03.2019 </t>
  </si>
  <si>
    <t xml:space="preserve">1 группа/санитарно-эпидемиологическое заключение №76.01.11.000.М.000205.03.19 от 01.03.2019 г.          </t>
  </si>
  <si>
    <t xml:space="preserve">1 группа/санитарно-эпидемиологическое заключение №76.01.11.000.М.000204.03.19 от 01.03.2019 г.               </t>
  </si>
  <si>
    <t xml:space="preserve">1 группа/санитарно-эпидемиологическое заключение №76.01.11.000.М.000202.03.19 от 01.03.2019 г.              </t>
  </si>
  <si>
    <t xml:space="preserve">100  / 100          
90 / 90              
42  / 42             
85  / 85 </t>
  </si>
  <si>
    <t>140 /140                     70/ 70                            110 /110</t>
  </si>
  <si>
    <t>70/70        
90/90        
60/60</t>
  </si>
  <si>
    <t xml:space="preserve"> 100  / 100        
130  / 130             
100 / 100
</t>
  </si>
  <si>
    <t>40/40;                     105/105                35/35                       40/40</t>
  </si>
  <si>
    <t>Детский оздоровительный лагерь им. Г.С.Титова Ярославская область, Мышкинский район, пос.Охотино</t>
  </si>
  <si>
    <t>Сайт и паспорт лагеря http://dol-titova.ru/ Автотранспортная доступность: проезд междугородним автобусом от Рыбинска № 159, 536</t>
  </si>
  <si>
    <t xml:space="preserve">160/160 </t>
  </si>
  <si>
    <t>Лебардина Любовь Валентиновна сот.                      89159602260 
e-mail: post@vympel-rybinsk.ru</t>
  </si>
  <si>
    <t>Дата приемки:  28.05.2018  
Даты заездов:                  
01.06.19- 21.06.19 
24.06.19-14.07.19  
17.07.19- 06.08.19
08.08.19-28.08.19</t>
  </si>
  <si>
    <t>25900 руб.</t>
  </si>
  <si>
    <t>Муниципальное общеобразовательное учреждение Ченцевская средняя школа Тутаевского муниципального района/Департамент образования Администрации Тутаевского муниципального района</t>
  </si>
  <si>
    <t xml:space="preserve">Детский оздоровительный лагерь с дневным пребыванием детей на базе МОУ Ченцевская СШ   152332.Ярославская область,Тутаевский район,деревня Ченцы,ул.Звездная,д.2 </t>
  </si>
  <si>
    <t>Копрова Елена Николаевна, (48533)74285 tmrchency@mail.ru</t>
  </si>
  <si>
    <t xml:space="preserve">Паспорт лагеря - прилагается, сайт лагеря - страница школьного сайта (http://chenc-shtut.edu.yar.ru/shkolniy_lager.html), автотранспортная доступность - школьный автобус </t>
  </si>
  <si>
    <t>2/Санитарно -эпидемиологичемкое заключение №76.01.11.000.М.000187.02.19 от 28.02.2019</t>
  </si>
  <si>
    <t>Имееся ограждение, видеонаблюдение, в ночное время сторож, освещение по периметру здания. Допуск в здание по звонку на входной двери.</t>
  </si>
  <si>
    <t>21 / 21                  
27 / 27                
18 / 18</t>
  </si>
  <si>
    <t xml:space="preserve"> 630 руб.                   
2268 руб.        
630 руб.</t>
  </si>
  <si>
    <t>Даты приемки           
11-15.03.2019   
15-22.05.2019  
14-18.10.2019   
Дата заездов       
25.03-29.03.2019      
03.06-27.06.2019     
01.07-20.07.2019       
28.10-01.11.2019</t>
  </si>
  <si>
    <t>Дата приемки  11-15.03.2019   
15-22.05.2019
14-18.10.2019    
Дата заезда      
25.03-29.03.2019     
01.06-27.06.2019      
28.10-01.11.2019</t>
  </si>
  <si>
    <t>183/183         150/150    
100/100</t>
  </si>
  <si>
    <t>630 руб.         2268 руб.     
630 руб.</t>
  </si>
  <si>
    <t>133/133     
110/110     
90/90</t>
  </si>
  <si>
    <t>Дата приемки   11-15.03.2019  
15-22.05.2019  14-18.10.2019     
Дата заезда   
25.03-29.03.2019      
03.06-27.06.2019     
28.10-01.11.2019</t>
  </si>
  <si>
    <t>630 руб.     
2268 руб.      
630 руб.</t>
  </si>
  <si>
    <t>Даты приемки        11-15.03.2019   15-22.05.2019  14-18.10.2019     Даты заезда   
25.03-29.03.2019      
01.06-22.06.2019     
28.10-01.11.2019</t>
  </si>
  <si>
    <t>28/28        
37/37            
25/25</t>
  </si>
  <si>
    <t>630 руб.             2268 руб.      
630 руб.</t>
  </si>
  <si>
    <t>129/129     
125/125          
70/70            
95/95</t>
  </si>
  <si>
    <t xml:space="preserve">Онегина-Кузьмина Наталия Павловна,
(48534) 2-32-78,
mobusoch-3@yandex.ru </t>
  </si>
  <si>
    <t xml:space="preserve">Группа 1/   Санитарно-эпидемиологическое заключение                    № 76.01.11.000.М.000214.03.19                            от 04.03.2019 г. </t>
  </si>
  <si>
    <t>Группа 1/   Санитарно-эпидемиологическое заключение                   № 76.01.11.000.М.000172.02.19                           от 26.02.2019г.</t>
  </si>
  <si>
    <t>Группа 1/    Санитарно-эпидемиологическое заключение               №  76.01.11.000.М.000232.03.19                     от 06.03.2019 г.</t>
  </si>
  <si>
    <t>1083,0      
3249,0   
 3249,0
902,5</t>
  </si>
  <si>
    <t>720,0     
2160,0
600,0</t>
  </si>
  <si>
    <r>
      <t xml:space="preserve">Дата приемки  15.03.2019;      
Даты заездов:       
22.03-29.03.19 
03.06-27.06.19 
01.07-24.07.19 
28.10-02.11.19      </t>
    </r>
    <r>
      <rPr>
        <u/>
        <sz val="11"/>
        <color theme="1"/>
        <rFont val="Calibri"/>
        <family val="2"/>
        <charset val="204"/>
        <scheme val="minor"/>
      </rPr>
      <t/>
    </r>
  </si>
  <si>
    <r>
      <t xml:space="preserve">Дата приемки  13.03.2019;  
Даты заездов:           
22.03.-29.03.19 
03.06-27.06.19 
28.10-01.11.19      </t>
    </r>
    <r>
      <rPr>
        <u/>
        <sz val="11"/>
        <color theme="1"/>
        <rFont val="Calibri"/>
        <family val="2"/>
        <charset val="204"/>
        <scheme val="minor"/>
      </rPr>
      <t/>
    </r>
  </si>
  <si>
    <r>
      <t xml:space="preserve">Дата приемки  22.05.2019;                         
Даты заездов: 
03.06-24.06.19 
22.10-01.11.19 </t>
    </r>
    <r>
      <rPr>
        <u/>
        <sz val="11"/>
        <color theme="1"/>
        <rFont val="Calibri"/>
        <family val="2"/>
        <charset val="204"/>
        <scheme val="minor"/>
      </rPr>
      <t/>
    </r>
  </si>
  <si>
    <t>Группа 1/   Санитарно-эпидемиологическое заключение              № 76.01.11.000.М.000063.02.19                     от 04.02.2019</t>
  </si>
  <si>
    <r>
      <t xml:space="preserve">Дата приемки  13.03.2019;                     Даты заездов:
22.03-29.03.19          
03.06-27.06.19             
28.10-01.11.19 </t>
    </r>
    <r>
      <rPr>
        <u/>
        <sz val="11"/>
        <color theme="1"/>
        <rFont val="Calibri"/>
        <family val="2"/>
        <charset val="204"/>
        <scheme val="minor"/>
      </rPr>
      <t/>
    </r>
  </si>
  <si>
    <t>720,0    
2160,0
600,0</t>
  </si>
  <si>
    <t xml:space="preserve">Группа 1/  Санитарно-эпидемиологическое заключение               № 76.01.11.000.М.000126.02.19                     от 19.02.2019 г.  </t>
  </si>
  <si>
    <r>
      <t xml:space="preserve">Дата приемки  13.03.2019;                                      Даты заездов: 
22.03.-29.03.19                    
03.06.-27.06.19                 
28.10-01.11.19 </t>
    </r>
    <r>
      <rPr>
        <u/>
        <sz val="11"/>
        <color theme="1"/>
        <rFont val="Calibri"/>
        <family val="2"/>
        <charset val="204"/>
        <scheme val="minor"/>
      </rPr>
      <t/>
    </r>
  </si>
  <si>
    <t xml:space="preserve">Группа 1/  Санитарно-эпидемиологическое заключение                     № 76.01.11.000.М.000296.03.19                     от 19.03.2019 г.              </t>
  </si>
  <si>
    <r>
      <t xml:space="preserve">Дата приемки  13.03.2019;                               Даты заездов: 
22.03-29.03.19                     
03.06.-27.06.19                   
28.10.-01.11.19 </t>
    </r>
    <r>
      <rPr>
        <u/>
        <sz val="11"/>
        <color theme="1"/>
        <rFont val="Calibri"/>
        <family val="2"/>
        <charset val="204"/>
        <scheme val="minor"/>
      </rPr>
      <t/>
    </r>
  </si>
  <si>
    <t>720,0      
2160,0    
600,0</t>
  </si>
  <si>
    <t>Муниципальное общеобразовательное учреждение "Средняя школа                    № 6" /             Администрация Гаврилов-Ямского муниципального района</t>
  </si>
  <si>
    <t xml:space="preserve">Лагерь с дневной формой пребывания детей  МОБУ СШ 
№ 2/                                          
152240,
Ярославская область,
г. Гаврилов - Ям,
ул. Калинина, д. 4
</t>
  </si>
  <si>
    <t>Лагерь с дневной формой пребывания детей  Средней школы № 1  /                  
152241, Ярославская область,                    г. Гаврилов – Ям,                            Юбилейный  проезд, д.5</t>
  </si>
  <si>
    <t>Муниципальное образовательное учреждение Борисоглебская средняя общеобразовательная школа № 2 /Отдел образования и воспитания Администрации Борисоглебского муниципального района</t>
  </si>
  <si>
    <t>Лагерь с дневным пребыванием детей/ 152170, Ярославская область, Борисоглебский район, п. Борисоглебский, ул. Победы, д.1а</t>
  </si>
  <si>
    <t>Зимина Наталья Алексеевна,  8(48539)2-37-39, bg2@bk.ru</t>
  </si>
  <si>
    <t>Паспорт лагеря, сайт лагеря, https://school2-bor.edu.yar.ru/svedeniya_ob_obrazovatelnoy_organizatsii/dokumenti/lokalnie_normativnie_akti.html, школьный автобус</t>
  </si>
  <si>
    <t>1группа/ санитарно-эпидемиологическое заключение от 18.02.2019 № 76.01.11.000.М.000121.02.19</t>
  </si>
  <si>
    <t xml:space="preserve">70/70    </t>
  </si>
  <si>
    <t>Паспорт безопасности от 21.02.2018,  срок действия до 21.02.2023.                  Кнопка тревожной сигнализации, видеонаблюдение, ограждение, пропускной режим, сторож.</t>
  </si>
  <si>
    <t xml:space="preserve">Дата приемки:             
17.05-24.05.2019/           
Дата заезда:              
03.06.2019-27.06.2019       </t>
  </si>
  <si>
    <t>2 группа/санитарно-эпидемиологическое заключение от 31.01.2019 № 76.01.11.000.М.000053.01.19</t>
  </si>
  <si>
    <t>2 группа/санитарно-эпидемиологическое заключение от 04.03.2019 № 76.01.11.000.М.000209.03.19</t>
  </si>
  <si>
    <t>Дата приемки:             
17.05-24.05.2019/          
Дата заезда:           
03.06.2019 - 24.06.2019</t>
  </si>
  <si>
    <t>Дата приемки:             
17.05-24.05.2019/          
Дата заезда:                 
04.06.2019-25.06.2019</t>
  </si>
  <si>
    <t>1 группа/санитарно-эпидемиологическое заключение от 01.03.2019 № 76.01.11.000.М.000208.03.19</t>
  </si>
  <si>
    <t>Дата приемки:             
17.05-24.05.2019/           
Дата заезда:       
03.06.2019-27.06.2019</t>
  </si>
  <si>
    <t>Дата приемки:             17.05-24.05.2019/           Дата заезда:         03.06.2019 - 27.06.2019</t>
  </si>
  <si>
    <t>1 группа/санитарно-эпидемиологическое заключение от 04.03.2019 № 76.01.11.000.М.000213.03.19</t>
  </si>
  <si>
    <t xml:space="preserve"> Дата приемки 
11-15.03.2019   
15-22.05.2019   
14-18.10.2019            
 Дата заезда      
25.03-29.03.2019       
03.06-27.06.2019             
28.10-01.11.2019</t>
  </si>
  <si>
    <t xml:space="preserve">Летний оздоровительный лагерь с дневным пребыванием детей  «Чайка»/ 150002, г. Ярославль, ул. Лесная, д. 1б
</t>
  </si>
  <si>
    <t xml:space="preserve">Дата приемки
до 31.05.2019 
Дата заезда:
03.06.-27.06.2019; </t>
  </si>
  <si>
    <t>1 группа/ санитарно-эпидемиологическое заключение от 17.12.2018  №76.01.11.000.М.001242.12.18</t>
  </si>
  <si>
    <t xml:space="preserve">42/42; </t>
  </si>
  <si>
    <t>Городской оздоровительный лагерь на базе СШ № 74/ 150054, г. Ярославль, ул. Тургенева, д. 14</t>
  </si>
  <si>
    <t>2 группа/ санитарно-эпидемиологическое заключение от 27.02.2019  №76.01.11.000.М.000183.02.19</t>
  </si>
  <si>
    <t>Муниципальное общеобразовательное учреждение "Средняя школа № 55"/ Департамент образования мэрии г. Ярославля</t>
  </si>
  <si>
    <t>Городской оздоровительный лагерь "Солнышко" в МОУ "Средняя школа № 55", 150061, г.Ярославль, ул.Громова, д.36</t>
  </si>
  <si>
    <t>Боронова Анна Валерьевна, 8 (4852) 56-39-26,
yarsch055@yandex.ru</t>
  </si>
  <si>
    <t>информация о лагере, паспорт лагеря, транспортная доступность размещены на сайте–  http://yarschool55.com.ru/vneklassnaja-zhizn/shkolnyj-lager</t>
  </si>
  <si>
    <t>1 группа/
Санитарно-эпидемиологическое заключение от 04.02.2019 №76.01.11.000.М.000066.02.19</t>
  </si>
  <si>
    <t>Муниципальное образовательное учреждение дополнительного образования Детский центр "Восхождение"/ Департамент образования мэрии г. Ярославля</t>
  </si>
  <si>
    <t>Хайкина Ольга Владимировна,
 т. 32-15-45, voshozhdenie.yar@yandex.ru</t>
  </si>
  <si>
    <t>информация о лагере, паспорт лагеря, транспортная доступность размещены на сайте– http://cdo-vosh.edu.yar.ru/letniy_otdih/informatsiya_i_dokumenti_po_organizatsii_otdiha_detey.html</t>
  </si>
  <si>
    <t>2 группа/
Санитарно-эпидемиологическое заключение от 25.02.2019 №76.01.11.000.М.000168.02.19</t>
  </si>
  <si>
    <t>95/95</t>
  </si>
  <si>
    <t>паспорт безопасности утверждён директором департамента образования мэрии города Ярославля 23.03.2018. Организован пропускной режим. 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</si>
  <si>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Муниципальное образовательное учреждение дополнительного образования "Дом творчества Красноперекопского района"/ Департамент образования мэрии г. Ярославля</t>
  </si>
  <si>
    <t>Лагерь с дневным пребыванием детей в каникулярное время,  150002, г.Ярославль, ул.Будкина, д.9</t>
  </si>
  <si>
    <t xml:space="preserve">Зиновьева Людмила Дмитриевна, (4852)75-57-62, ddt.ya@yandex.ru     </t>
  </si>
  <si>
    <t>информация о лагере, паспорт лагеря, транспортная доступность размещены на сайте– http://ddt.edu.yar.ru/kanikuli.html</t>
  </si>
  <si>
    <t xml:space="preserve">2 группа/
Санитарно-эпидемиологичекое заключение от 15.02.2019 № 76.01.11.000.М. 000114.02.19 </t>
  </si>
  <si>
    <t>Муниципальное общеобразовательное учреждение "Средняя школа № 11"/ Департамент образования мэрии г. Ярославля</t>
  </si>
  <si>
    <t>Лагерь с дневной формой пребывания детей/110052,  г.Ярославль, ул.Громова, д.10а</t>
  </si>
  <si>
    <t>Контров Николай Евгеньевич, 55-40-33, yarsch11@yandex.ru</t>
  </si>
  <si>
    <t>информация о лагере, паспорт лагеря, транспортная доступность размещены на сайте http://www.76202s011.edusite.ru/p27aa1.html</t>
  </si>
  <si>
    <t>90/90</t>
  </si>
  <si>
    <t>Чернецова Светлана Борисовна, 44-66-65, yarsch066@yandex.ru</t>
  </si>
  <si>
    <t>информация о лагере, паспорт лагеря, транспортная доступность размещены на сайте– http://school66.edu.yar.ru/index.html, в разделе «Школьный лагерь «Мечта»</t>
  </si>
  <si>
    <t>2 группа/
Санитарно-эпидемологическое заключение от 04.03.2019 г.  №76.01.11.000.М.000210.03.19</t>
  </si>
  <si>
    <t>паспорт безопасности утверждён директором департамента образования мэрии города Ярославля 23.03.2018. Периметральное ограждение, охрана и пропускной режим,  кнопка тревожной сигнализации,система оповещения и управления эвакуацией людей, система видеонаблюдения.</t>
  </si>
  <si>
    <t>Летний оздоровительный лагерь/150006, г. Ярославль, ул. Ильинская, д. 14</t>
  </si>
  <si>
    <t>2 группа/ санитарно-эпидемиологическое заключение от 04.03.2019 №76.01.11.000.М.000211.03.2019</t>
  </si>
  <si>
    <t>160/160</t>
  </si>
  <si>
    <t>Паспорт безопасности утверждён директором департамента образования мэрии города Ярославля 23.03.2018. Периметральное ограждение, охрана и пропускной режим,  кнопка тревожной сигнализации,система оповещения и управления эвакуацией людей, система видеонаблюдения.</t>
  </si>
  <si>
    <t>Летний оздоровительный лагерь/150031,  г. Ярославль, ул. Юности, д. 15</t>
  </si>
  <si>
    <t>2 группа/ санитарно-эпидемиологическое заключение от 13.03.2019 №76.01.11.000.М.000261.03.19</t>
  </si>
  <si>
    <t>Муниципальное общеобразовательное учреждение "Средняя школа №87"/Департамент образования мэрии города Ярославля</t>
  </si>
  <si>
    <t>Оздоровительный школьный лагерь "ЛИК"/ 150064, г.Ярославль, Ленинградский пр-т, д.68а</t>
  </si>
  <si>
    <t>Важнова Ольга Геннадьевна, 54-04-05, yarsch087@yandex.ru</t>
  </si>
  <si>
    <t>информация о лагере, паспорт лагеря, транспортная доступность размещены на сайте http://shkola87.ru/about/6239/</t>
  </si>
  <si>
    <t>1 группа/ санитарно-эпидемиологическое заключение от 01.03.2019 №76.01.11.000.М.000196.03.19</t>
  </si>
  <si>
    <t>225/225</t>
  </si>
  <si>
    <t>1 группа/ санитарно-эпидемиологическое заключение от 13.03.2019 №76.01.11.000.М.000258.03.19</t>
  </si>
  <si>
    <t>паспорт безопасности утверждён директором департамента образования мэрии города Ярославля 23.03.2018. Охрана, организация пропускного режима, наличие кнопки тревожной сигнализации, наличие автоматической пожарной сигнализации с выводом сигнала на пульт пожарной части, укомплектованность первичными средствами пожаротушения</t>
  </si>
  <si>
    <t>Муниципальное общеобразовательное учреждение "Ширинская основная школа" Ярославского муниципального района</t>
  </si>
  <si>
    <t>Лагерь с дневной формой пребывания   150536, Ярославская область,      Ярославский район,              с.Ширинье,    ул. Мира, д. 2</t>
  </si>
  <si>
    <t>Савельева Ирина Николаевна, 8(4852) 43-54-48, shirin_sch@mail.ru</t>
  </si>
  <si>
    <t xml:space="preserve">Дата приемки: 
22.03.2019                     29.05.2019                     25.10.2019
Даты заездов: 
25.03.- 29.03.2019    
03.06.- 26.06.2019                 28.10.-01.11.2019                  </t>
  </si>
  <si>
    <t>Разработан паспорт лагеря. Лагерь в шаговой доступности. Ссылка на страницу лагеря на официальный сайт:https://shirin-https://shirin-sch.edu.yar.ru</t>
  </si>
  <si>
    <t>1 группа/санитарно-эпидемиологическое заключение   76.01.11.000.М. 000 282 .03.19 от 18.03.2019</t>
  </si>
  <si>
    <t>Наличие периметрального ограждения, организовано видеонаблюдение, имеется тревожная кнопка вызова полиции, сторожа,паспорт  безопасности.</t>
  </si>
  <si>
    <t>10/10               
12/12            
5/5</t>
  </si>
  <si>
    <t xml:space="preserve">паспорт выставлен на сайте http://parfenievo-oosh.edu.yar.ru
школьный автобус
</t>
  </si>
  <si>
    <t xml:space="preserve">Тювилина Екатарина Николаевна.
Тел. Факс                8(48547)               3-24-25.
e-mail vereteyashkola
@yandex.ru
</t>
  </si>
  <si>
    <t xml:space="preserve">паспорт имеется, школьный автобус 
Сайт школы: 
 http://vert-shsnkz.edu.yar.ru/
</t>
  </si>
  <si>
    <t xml:space="preserve">Имеется паспорт лагеря http://vosk-shnkz.edu.yar.ru/lto_.html
школьный автобус
</t>
  </si>
  <si>
    <t xml:space="preserve">паспорт имеется. Сайт 
http://sild-shnkz.edu.yar.ru/
 школьный автобус
</t>
  </si>
  <si>
    <t xml:space="preserve">Воробьёва Елена Владимировна
89201168430
vorobyowa.v2010@yandex.ru
</t>
  </si>
  <si>
    <t xml:space="preserve">Паспорт лагеря
https://lackoe.schools.by/ 
школьный автобус
</t>
  </si>
  <si>
    <t xml:space="preserve">2 группа\ санитарно-эпидемиологическое заключение №
76.01.11.000.М.000184.02.19 от 27.02.2019
</t>
  </si>
  <si>
    <t>30\26</t>
  </si>
  <si>
    <t>100\85</t>
  </si>
  <si>
    <t xml:space="preserve">2 группа\ санитарно-эпидемиологическое заключение №
76.01.11.000.М.000032.01.19  от 28.01.2019
</t>
  </si>
  <si>
    <t>Калюк Наталия Николаевна,                 8(48544)3-26-35 s-koptevo@mail.ru</t>
  </si>
  <si>
    <t xml:space="preserve">Кондаков Николай Аркадьевич,                       8 (48544) 2-80-48
volley.p@yandex.ru
</t>
  </si>
  <si>
    <t>Располагается на частично огороженной территории, ограждение выполнено из металлических конструкций, высотой 1,8 м, объект оборудован тревожной сигнализацией, 1 пост охраны, в холе первого этажа расположен металлодетектор «Арка»;
на объекте установлены кнопки экстренного вызова полиции в количестве двух брелоков, организована сторожевая охрана в количестве одного поста в холе первого этажа, штатная численность 4 человека (в сутки 1 человека);
установлена система охранного телевидения.  Паспорт безопасности от 13.12.2017 г. (срок действия - 5 лет).</t>
  </si>
  <si>
    <t>https://ssh-msh.edu.yar.ru/pasport_dol_na_2019g_.pdf</t>
  </si>
  <si>
    <t>2 группа/санитарно-эпидемиологическое заключение от 01.03.2019 г. № 76.01.11.000.М.000201.03.19</t>
  </si>
  <si>
    <t xml:space="preserve">2 группа/санитарно-эпидемиологическое заключение от 25.02.2019 г. № 76.01.11.000.М.000156.02.19          </t>
  </si>
  <si>
    <t>2 группа/санитарно-эпидемиологическое заключение от 11.03.2019 г. № 76.01.11.000.М.000246.03.19</t>
  </si>
  <si>
    <t xml:space="preserve">Муниципальное общеобразовательное учреждение «Гимназия №1»/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</si>
  <si>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Гимназии №1/Ярославская область,г. Углич, пл.Пушкина,д.8</t>
  </si>
  <si>
    <t>Петрова Елена Леонидовна, 8(48532)          2-09-55,         gymnaziya1@mail.ru</t>
  </si>
  <si>
    <t>в шаговой доступности http://76204s001.edusite.ru</t>
  </si>
  <si>
    <t>1 группа/санитарно-эпидемиологическое заключение № 76.01.11.000.М.000198.03.19 от 01.03.2019</t>
  </si>
  <si>
    <t>35/35,                        65/65,                       40/40</t>
  </si>
  <si>
    <r>
      <t xml:space="preserve">контрольно-пропускной режим,по периметру учреждения - видеонаблюдение, имеется паспорт антитеррористической защищённости, тревожно-вызывная сигнализация экстренного вызова полиции, </t>
    </r>
    <r>
      <rPr>
        <sz val="9.5"/>
        <rFont val="Times New Roman"/>
        <family val="1"/>
        <charset val="204"/>
      </rPr>
      <t>паспорт от АТЗ от 05.02.2018г. Действителен до 05.02.2023г.</t>
    </r>
  </si>
  <si>
    <t xml:space="preserve">Даты приёмки:до 05.04, 25.05, 22.10                                             Даты заездов: 08.04-12.04 ,
03.06-27.06, 
28.10-01.11 
</t>
  </si>
  <si>
    <t>Муниципальное  общеобразовательное  учреждение «Средняя школа  №  66» / департамент образования мэрии города Ярославля</t>
  </si>
  <si>
    <t>1группа/санитарно-эпидемиологическое заключение от 19.03.2019 № 76.01.11.000.М.000301.03.19</t>
  </si>
  <si>
    <t>1группа/санитарно-эпидемиологическое заключение от 19.03.2019 № 76.01.11.000.М.000294.03.19</t>
  </si>
  <si>
    <t>2 группа/санитарно-эпидемиологическое заключение от 20.03.2019 № 76.01.11.000.М.000313.03.19</t>
  </si>
  <si>
    <t>1 группа/санитарно-эпидемиологическое заключение от 19.03.2019 № 76.01.11.000.М.000300.03.19</t>
  </si>
  <si>
    <t>Акционерное общество «Судостроительный завод «Вымпел»/ учреждено Комитетом по управлению государственным имуществом Ярославской области в соотвествии с Указом Президента Российской Федерации "Об организационных мерах по преобразованию государственных предприятий, добровольных объединений государственных предприятий в акционерные общества" от 01 июля 1992 года
 № 721</t>
  </si>
  <si>
    <t>1 группа/ санитарно-эпидемиологическое заключение от 01.03.2019 №76.01.11.000.М.000195.03.19</t>
  </si>
  <si>
    <t xml:space="preserve">Государственное автономное учреждение здравоохранения Ярославской области  санаторий-профилакторий "Сосновый бор" 152250, Ярославская область, Гаврилов-Ямский район,село Великое,детский санаторный оздоровительный лагерь круглогодичного действия "Сосновый бор" </t>
  </si>
  <si>
    <t>Паспорт безопасности от 20.03.2019, срок действия до 20.03.2024. Металлический забор по периметру, договор с охранным агентством "Ратник" (г. Ярославль), круглосуточное видеонаблюдение,  пропускной режим на территорию, освещение в вечернее и ночное время суток.</t>
  </si>
  <si>
    <t>Паспорт безопасности от 20.03.2019, срок действия до 20.03.2024. Периметральное ограждение металлический забор, круглосуточная охрана ЧОП, круглосуточный контрольно-пропускной режим, видеонаблюдение.</t>
  </si>
  <si>
    <t xml:space="preserve">Паспорт безопасности от 20.07.2018, срок действия до 20.07.2023. Круглосуточная охрана, контрольно-пропускной пункт, освещение территории, периметральное сплошное ограждение 2,4 м, видеонаблюдение, тревожная кнопка
</t>
  </si>
  <si>
    <t>Частное учреждение дополнительного образования "Учебно-методический центр "Гарантия Знаний" / Квасов А.О.</t>
  </si>
  <si>
    <t>ЧУДО "УМЦ "ГАРАНТИЯ ЗНАНИЙ"(Детский лагерь науки),  150003, г. Ярославль, ул. Красный съезд 4а</t>
  </si>
  <si>
    <t>Квасов Артем Олегович, +7(4852)60-85-45, info76@garantylearning.com</t>
  </si>
  <si>
    <t>1 группа / № 76.01.11.000.М.000932.07.18 от 30.07.2018</t>
  </si>
  <si>
    <t>имеется периметральное ограждение, администратор, видеонаблюдение, кнопка тревожной сигнализации</t>
  </si>
  <si>
    <t>от 1000 руб в день</t>
  </si>
  <si>
    <t>Образовательный центр «Гарантия Знаний» приглашает мальчиков и девочек 6-16 лет в детский городской научный лагерь, где каждый сможет найти себе увлечение по душе! Ребят ждут новые знакомства, познавательные мероприятия, а также насыщенная развлекательная</t>
  </si>
  <si>
    <t>заезды с 27 мая по 23 августа 2019 (еженедельно), а также в период осенних, зимних школьных каникул</t>
  </si>
  <si>
    <t xml:space="preserve">Индивидуальный предприниматель Веретенников Дмитрий Петрович
ОГРНИП 317762700040251                        ИНН 760303716256
</t>
  </si>
  <si>
    <t>Веретенников Дмитрий Петрович, vedmit@yandex.ru 89622084841</t>
  </si>
  <si>
    <t xml:space="preserve">Городской дневной лагерь с программами дополнительного образования для детей 7-14 лет; городской общественный транспорт </t>
  </si>
  <si>
    <t>30 / 30</t>
  </si>
  <si>
    <t>Охранная сигнализация, пожарная сигнализация, пропускной режим - администратор</t>
  </si>
  <si>
    <t>15500 р</t>
  </si>
  <si>
    <t xml:space="preserve">Индивидуальный предприниматель  Бессонова Елена Сергеевна </t>
  </si>
  <si>
    <t xml:space="preserve">Бессонова Елена Сергеевна т. 8-910-819-90-28 abc-studio@mail.ru </t>
  </si>
  <si>
    <t>от 2000 руб. до 15500 руб.</t>
  </si>
  <si>
    <t>Городской лингвистический лагерь ABC-Camp                    г. Ярославль, пр-т Авиаторов, 94 корп. 2 индекс 150062</t>
  </si>
  <si>
    <t>03.06-21.06.19
24.06-12.07.19  
15.07-02.08 .19
12.08-24.08</t>
  </si>
  <si>
    <t>Лингвистический лагерь сайт  http://abc-studio-yar.ru/, городской транспорт</t>
  </si>
  <si>
    <t>Тревожная кнопка, домофон, охранная организация, администратор</t>
  </si>
  <si>
    <t>Городской округ г. Рыбинск</t>
  </si>
  <si>
    <t>Государственное общеобразовательное учреждение Ярославской области «Ярославская школа № 45»/Департамент образования Ярославской области</t>
  </si>
  <si>
    <t xml:space="preserve">Лагерь с дневной формой пребывания детей «Здоровейка»/ г. Ярославль, ул. 2-я Полянская, дом 25 </t>
  </si>
  <si>
    <t xml:space="preserve">Куландина Светлана Николаевна 8(4852) 72-85-20;
yarsch45@yandex.ru
</t>
  </si>
  <si>
    <t>Лагерь проводятся для детей с ОВЗ и предполагает обучающие и спортивные мероприятия, мастер-классы, выходы в музеи, досуговые мероприятия.
Паспорт лагеря - 
https://school45.edu.yar.ru/letniy_lager.html Лагерь проводится в черте города   Ярославля, в шаговой доступности от городского транспорта.</t>
  </si>
  <si>
    <t>1/Санитарно-эпидемиологическое заключение №76.01.11.000.М.000509.04.19 от 19.04.2019 г.</t>
  </si>
  <si>
    <t>Дежурство администрации школы, пропускной режим, кнопка тревожной сигнализации, ограждение по всему периметру школы, автоматическая пожарная сигнализация с выводом сигнала на пульт пожарной части, видеонаблюдение. Паспорт безопасности ГОУ ЯО «Ярославская школа №45» от 23.03.2018г.Срок действия до  23.03.2023 г.</t>
  </si>
  <si>
    <t>3456 руб.</t>
  </si>
  <si>
    <t xml:space="preserve">29.05.2019/ 
03.06.2019- 27.06.2019
</t>
  </si>
  <si>
    <t>Государственное профессиональное образовательное учреждение Ярославской области Переславский колледж им. А. Невского / Департамент образования Ярославской области</t>
  </si>
  <si>
    <t>Белова Елена Виктровна, (48535) 3 20 75 beloy2007@yandex.ru</t>
  </si>
  <si>
    <t>23.05.2019 / 27.05.2019 -  20.06.2019</t>
  </si>
  <si>
    <t>В лагере проводятся следующие работы: благоустройство территории вокруг учебных корпусов общежитий, столовых; уборка учебных кабинетов, мастерских; косметический ремонт комнат в общежитии; посадка и прополка зеленных насаждений. Лагерь проводится  в черте города, в шаговой доступности от городского транспорта Паспорт лагеря -            https://college-nevskogo.edu.yar.ru</t>
  </si>
  <si>
    <t>1/Санитарно - эпидемиологическое заключение № 76.01.11.000.М.000521.04.19 от 26.04.2019</t>
  </si>
  <si>
    <t>100 / 100</t>
  </si>
  <si>
    <t>Круглосуточное дежурство дежурных вахтеров, дежурных диспетчеров, пропускной режим, кнопка тревожной сигнализации, ограждение, система оповещения. Паспорт ГПОУ ЯО Переславский колледж им. А. Невского Корпус 1 - № 49 - ДСП от 21.03.2018 Срок дейстиви паспорта до 21.03.2023 Корпус 2  - № 50 - ДСП от 21.03.2018 Срок дейстиви паспорта до 21.03.2023 Корпус 3 - № 51 - ДСП от 21.03.2018 Срок дейстиви паспорта до 21.03.2023</t>
  </si>
  <si>
    <t>3168 руб.</t>
  </si>
  <si>
    <t>Городской округ г. Переславль-Залесский</t>
  </si>
  <si>
    <t xml:space="preserve">08.05.2019/ 13.05.2019- 05.06.2019
</t>
  </si>
  <si>
    <t>Лагерь организован в черте города, в шаговой доступности от городского транспорта, адрес сайта в сети интернет https://pl32.edu.yar.ru</t>
  </si>
  <si>
    <t>1/Санитарно-эпидемиологическое заключение № 76.01.11.000.М.000779.06.18 от 05.06.2018 г.</t>
  </si>
  <si>
    <t>10/10</t>
  </si>
  <si>
    <t>круглосуточная охрана,
кнопка тревожной
сигнализаци,
 ограждение,
 система видеонаблюдения. Паспорт безопасности  ГПОАУ ЯО Рыбинский промышленно-экономический колледж от 21.03.2018 по 21.02.2023</t>
  </si>
  <si>
    <t xml:space="preserve">Порошин Андрей Николаевич,
 8 (4855) 55-01-00, 
8-902-226-27-22
rybpet@yandex.ru
</t>
  </si>
  <si>
    <t>Городской округ г. Ярославль</t>
  </si>
  <si>
    <t>Галочкин Александр Александрович, (4852) 73-70-43; pu101@yandex.ru</t>
  </si>
  <si>
    <t>лагерь проводится для несовершеннолетних обучающихся, предполагает хозяйственные работы в помещениях и на территоии колледжа. Паспорт лагеря - https://pu10.edu.yar.ru  Лагерь проводится в черте города Ярославля, в шаговой доступности от городского транспорта</t>
  </si>
  <si>
    <t>1/Санитарно-эпидемиологическое заключение №76.01.11.000.М.000411.04.19 от 08.04.2019г.</t>
  </si>
  <si>
    <t>Дежурство администрации колледжа, пропускной режим, кнопка тревожной сигнализации, ограждение по всему периметру колледжа, автоматическая пожарная сигнализация с выводом сигнала на пульт пожарной части, видеонаблюдение. Паспорт безопасности ГПОАУ ЯО «ЯКГиСС» от 23.03.2018 №93 ДСП до 23.03.2023 года</t>
  </si>
  <si>
    <t>2 группа/ санитарно-эпидемиологическое заключение от 08.04.2019 № 76.01.11.000.М.000416.04.19</t>
  </si>
  <si>
    <t>Паспорт безопасности утверждён директором департамента образования мэрии города Ярославля 23.03.2018.Охрана филиал ФГКУ "УВО ВНГ России по Ярославской области",  сторожа, кнопка тревожной  сигнализации, круглосуточное  видеонаблюдение, контрольно-пропускной режим.</t>
  </si>
  <si>
    <t>Оздоровительный лагерь с дневным пребыванием детей/150051 г.Ярославль, ул. Школьный проезд д.13</t>
  </si>
  <si>
    <t xml:space="preserve"> группа/ санитарно-эпидемиологическое заключение от 22.03.2019 №76.01.11.000.М.000324.03.19</t>
  </si>
  <si>
    <t xml:space="preserve">Оздоровительный лагерь с дневной формой пребывания детей/150051 г. Ярославль, ул. Саукова, д. 5 </t>
  </si>
  <si>
    <t>1 группа/ санитарно-эпидемиологическое заключение от 15.03.2019 №76.01.11.000.М.000278.03.19</t>
  </si>
  <si>
    <t xml:space="preserve">Паспорт безопасности утверждён директором департамента образования мэрии города Ярославля 23.03.2018.Наличие ограждения (металлический забор)
организован пропускной режим
наличие кнопки тревожной сигнализации
наличие автоматической пожарной сигнализации с выводом сигнала на пульт пожарной части
наличие системы оповещения и управления эвакуацией людей
укомплектованность первичными средствами пожаротушения
</t>
  </si>
  <si>
    <t>Летний городской тематический лагерь с дневной формой пребывания/ 150003, г.Ярославль, проспект Ленина, д. 11а</t>
  </si>
  <si>
    <t>1 группа/ санитарно-эпидемиологическое заключение от 13.03.2019 №76.01.11.000.М.000260.03.19</t>
  </si>
  <si>
    <t>Городской оздоровительный лагерь/ 150060,  г.Ярославль, ул. Туманова, д.10в</t>
  </si>
  <si>
    <t>1 группа/ санитарно-эпидемиологическое заключение от 26.03.2019 №76.01.11.000.М.000335.03.19</t>
  </si>
  <si>
    <t>Лагерь "Солнышко"/ 150054, г. Ярославль ул. Угличская д. 27</t>
  </si>
  <si>
    <t>2 группа/ санитарно-эпидемиологическое заключение от 02.04.2019 №76.01.11.000.М.000380.04.19</t>
  </si>
  <si>
    <t>Городской лагерь с дневным пребыванием детей на базе МОУ ДО ЯрЮЦ "Радуга"/150000 г. Ярославль, ул. Юности, д. 18а</t>
  </si>
  <si>
    <t>2 группа/ санитарно-эпидемиологическое заключение от 27.03.2019 №76.01.11.000.М.000344.03.19</t>
  </si>
  <si>
    <t xml:space="preserve">40/40 </t>
  </si>
  <si>
    <t>Городской оздоровительный лагерь "Гармония"/ 150048, г. Ярославль, ул. Слепнева, д. 26</t>
  </si>
  <si>
    <t>1 группа/ санитарно-эпидемиологическое заключение от 18.02.2019 №76.01.11.000.М.000124.02.19</t>
  </si>
  <si>
    <t>Летний оздоровительный лагерь/ 150054, г. Ярославль, ул. Щапова, д. 14</t>
  </si>
  <si>
    <t>1 группа/ санитарно-эпидемиологическое заключение от 22.02.2019 №76.01.11.000.М.000151.02.19</t>
  </si>
  <si>
    <t>Лагерь с дневной  формой пребывания детей/ 150040, г. Ярославль, ул. Победы, д. 28</t>
  </si>
  <si>
    <t>2 группа/ санитарно-эпидемиологическое заключение от 27.03.2019  №76.01.11.000.М.000343.03.19</t>
  </si>
  <si>
    <t>40/40;</t>
  </si>
  <si>
    <t xml:space="preserve">Школьный оздоровительный лагерь "Планета чудес"/ 150062, г.Ярославль, ул. С. Орджоникидзе, д. 35-а </t>
  </si>
  <si>
    <t>1 группа/ санитарно-эпидемиологическое заключение от 15.03.2019 №76.01.11.000.М.000276.03.19</t>
  </si>
  <si>
    <t>Оздоровительный лагерь с дневной формой пребывания "Лицеисты", 150023, г. Ярославль, ул. Зелинского, д. 6</t>
  </si>
  <si>
    <t>1 группа/ санитарно-эпидемиологическое заключение от 15.03.2019 №76.01.11.000.М.000273.03.19</t>
  </si>
  <si>
    <t xml:space="preserve">90/90; </t>
  </si>
  <si>
    <t>Муниципальное общеобразовательное учреждение "Средняя школа № 75 имени Игоря Серова"/ Департамент образования мэрии города Ярославля</t>
  </si>
  <si>
    <t>Оздоровительный лагерь с дневным пребыванием "Солнышко"/150023,  г.Ярославль, ул.Рыкачёва, д.1</t>
  </si>
  <si>
    <t>Дата приемки
до 31.05.2019 
Дата заезда:25.03.2019-28.03.2019;
03.06.-27.06.2019;</t>
  </si>
  <si>
    <t>1 группа/ санитарно-эпидемиологическое заключение от 18.02.2019 №76.01.11.000.М.000116.02.2019</t>
  </si>
  <si>
    <t xml:space="preserve">15/15; 80/80; </t>
  </si>
  <si>
    <t>Городской оздоровительный лагерь /150014,  г. Ярославль, ул. Свободы, д. 77</t>
  </si>
  <si>
    <t xml:space="preserve">Дата приемки
до 31.05.2019 
Дата заезда: 18.03.-21.03.2019;
03.06.-27.06.2019; </t>
  </si>
  <si>
    <t>2 группа/ санитарно-эпидемиологическое заключение от 01.03.2019 №76.01.11.000.М.000200.03.19</t>
  </si>
  <si>
    <t>70/70; 55/55;</t>
  </si>
  <si>
    <t>Оздоровительный лагерь с дневным пребывание детей / 150063, город Ярославль, ул. Труфанова, 25а</t>
  </si>
  <si>
    <t>2 группа/ санитарно-эпидемиологическое заключение от 27.03.2019 №76.01.11.000.М.000339.03.19</t>
  </si>
  <si>
    <t>Муниципальное общеобразовательное учреждение «Средняя школа №71»/ Департамент образования мэрии г. Ярославля</t>
  </si>
  <si>
    <t>Городской оздоровительный лагерь/ 150040, г.Ярославль,ул. Свердлова,62</t>
  </si>
  <si>
    <t>Лазарев Михаил Николаевич, 73-87-20, yarsh071@yandex.ru</t>
  </si>
  <si>
    <t>информация о лагере, паспорт лагеря, транспортная доступность размещены на сайте школы https://school71.edu.yar.ru/shkolniy_lager/shkolniy_lager_2016</t>
  </si>
  <si>
    <t>2 группа/ санитарно-эпидемиологическое заключение от 27.03.2019 №76.01.11.000.М.000342.03.19</t>
  </si>
  <si>
    <t xml:space="preserve">200\35                         
200\190             </t>
  </si>
  <si>
    <t>80\67 чел</t>
  </si>
  <si>
    <t>30\24</t>
  </si>
  <si>
    <t>35\34</t>
  </si>
  <si>
    <t>35\28</t>
  </si>
  <si>
    <t>15\13</t>
  </si>
  <si>
    <t>100\64</t>
  </si>
  <si>
    <t xml:space="preserve">2 группа\ санитарно-эпидемиологическое заключени      №
76.01.11.000.М.000595.04.19 от 26.04.2019
</t>
  </si>
  <si>
    <t>1группа/ санитарно-эпидемиологическое заключение от 28.03.2019г. № 76.01.11.000.М.000350.03.19</t>
  </si>
  <si>
    <t>1 группа/санитарно-эпидемиологическое заключение от 01.04.2019г. № 76.01.11.000.М.000367.04.19</t>
  </si>
  <si>
    <t>2группа/санитарно-эпидемиологическое заключение от 08.04.2019г. № 76.01.11.000.М.000413.04.19</t>
  </si>
  <si>
    <t>2/Санитарно-эпидемическое заключение № 76.01.11.000.М.000414.04.19 от 08.04.2019г.</t>
  </si>
  <si>
    <t>27/27</t>
  </si>
  <si>
    <t>1 группа/санитарно-эпидемиологическое заключение от 08.04.2019г. № 76.01.11.000.М.000412.04.19</t>
  </si>
  <si>
    <t>1 группа/санитарно-эпидемиологическое заключение от 28.03.2019г. № 76.01.11.000.М.000351.03.19</t>
  </si>
  <si>
    <t>1 группа/санитарно-эпидемиологического заключения  от 01.04.2019г. № 76.01.11.000.М.000374.04.19</t>
  </si>
  <si>
    <t>1группа/санитарно-эпидемиологическое заключение от 10.04.2019г. № 76.01.11.000.М.000441.04.19</t>
  </si>
  <si>
    <t>1 группа/ санитарно-эпидемиологического заключения  от 01.04.2019г. №76.01.11.000.М.000373.04.19</t>
  </si>
  <si>
    <t>1 группа/санитарно-эпидемиологическое заключение от 02.04.2019г. № 76.01.11.000.М.000378.04.19</t>
  </si>
  <si>
    <t>2 группа/санитарно-эпидемиологическое заключение от 04.04.2019г. № 76.01.11.000.М.000394.04.19</t>
  </si>
  <si>
    <t>Лагерь с дневной формой пребывания детей/152850, Ярославская обл., Пошехонский р-н, г. Пошехонье, ул. Красноармейская, д.3; 152850, Ярославская обл., Пошехонский р-н, г. Пошехонье, ул. Советская, д.4</t>
  </si>
  <si>
    <t>Тутынин Михаил Анатольевич, (48546)22666, dssh_posh@mail.ru</t>
  </si>
  <si>
    <t>24.05.2019./                    15.08.2019.-28.08.2019.</t>
  </si>
  <si>
    <t>http://ssh-psh.edu.yar.ru</t>
  </si>
  <si>
    <t>1 группа/санитарно-эпидемиологическое заключение от 28.02.2019г. № 76.01.11.000.М.000185.02.19</t>
  </si>
  <si>
    <t xml:space="preserve">Паспорт безопасности от 21.02.2018г., срок действия до 21.02.2023 г.      Физическая охрана-сторож,  
кнопка тревожной сигнализации, видеонаблюдение,имеется ограждение.
</t>
  </si>
  <si>
    <t xml:space="preserve">2304 (12 дней) </t>
  </si>
  <si>
    <t>Муниципальное бюджетное учреждение дополнительного образования "Детско-юношеская школа                     г.Пошехонье"/Пошехонский муниципальный район</t>
  </si>
  <si>
    <t xml:space="preserve">Дата заездов: 
25.03-29.03.2019  
03.06.-23.06.2019
01.07.-21.07.2019
29.07.-18.08.2019          </t>
  </si>
  <si>
    <t xml:space="preserve">Выездной лагерь,Государственное автономное учреждение здравоохранения Ярославской области  санаторий-профилакторий "Сосновый бор" 152250, Ярославская область, Гаврилов-Ямский район,село Великое,детский санаторный оздоровительный лагерь круглогодичного действия "Сосновый бор" </t>
  </si>
  <si>
    <t xml:space="preserve">Летний оздоровительный лагерь дневного пребывания детей «Мечта» на базе муниципального общеобразовательного учреждения «Средняя школа № 66»,150030, г.Ярославль, ул.Суздальское шоссе, д.15,  </t>
  </si>
  <si>
    <t xml:space="preserve">15.05.2019/     29.05.-24.06.2019 </t>
  </si>
  <si>
    <t xml:space="preserve">    1 группа/ санитарно-эпидемиологическое заключение №76.01.11.000.М.000314.03.19 от  21.03.19 г.</t>
  </si>
  <si>
    <t xml:space="preserve">Муниципальное общеобразовательное учреждение Первомайская средняя школа
Администрация Первомайского муниципального района Ярославской области
</t>
  </si>
  <si>
    <t xml:space="preserve">Соколова Татьяна Анатольевна
8 (48549) 31108
kukoboi2012@yandex.ru
</t>
  </si>
  <si>
    <t>https://sh-prv.edu.yar.ru/lager_s_dnevnim_prebivaniem/normativnie_dokumenti.html</t>
  </si>
  <si>
    <t xml:space="preserve">1группа, санитарно-эпидемиологическое заключение №№76.01.11.000.М.000322.03.19 от 21.03.2019
</t>
  </si>
  <si>
    <t xml:space="preserve">100\55,                               100\19                                                                            </t>
  </si>
  <si>
    <t xml:space="preserve">Муниципальное общеобразовательное учреждение Козская средняя школа
Администрация Первомайского муниципального района Ярославской области
</t>
  </si>
  <si>
    <t xml:space="preserve">Беликов Сер-гей Юрьевич
8 (48549) 3-43-04
kosa20074@yandex.ru
</t>
  </si>
  <si>
    <t>https://kozs-prv.edu.yar.ru/shkolniy_ozdorovitelniy_lager.html</t>
  </si>
  <si>
    <t xml:space="preserve">1 группа , Санитарно- эпиде-миологическое заключение
№ 76.01.11000.М.000318.03.19. от 21.03.2019г.
</t>
  </si>
  <si>
    <t>80\39,                      80\10</t>
  </si>
  <si>
    <t>2268,                             630</t>
  </si>
  <si>
    <t xml:space="preserve">Муниципальное общеобразовательное учреждение Скалинская основная школа
Администрация Первомайского муниципального района Ярославской области
</t>
  </si>
  <si>
    <t xml:space="preserve">Беренева Наталия Дмитриевна 
8 (48549) 3-31-87
berenyowa@yandex.ru
</t>
  </si>
  <si>
    <t xml:space="preserve">03.06.-27.06.19,  28.10-01.11.19
Дата приёмки 16-17.05.2019г
</t>
  </si>
  <si>
    <t xml:space="preserve">https://skal-prv.edu.yar.ru/lol_s_dnevnoy_formoy_prebivaniya.html </t>
  </si>
  <si>
    <t>2 группа Санитарно-эпидемиологическое заключение № 76.01.11.000.М.000290.03.19 от 18.03.2019 г</t>
  </si>
  <si>
    <t>80\25,                      80\15</t>
  </si>
  <si>
    <t>2268                           ,630</t>
  </si>
  <si>
    <t xml:space="preserve">Муниципальное общеобразовательное учреждение Погорельская основная школа
Администрация Первомайского муниципального района Ярославской области
</t>
  </si>
  <si>
    <t xml:space="preserve">Угланова Га-лина Василь-евна
т.8(48549)33349
pogorelka1@yandex.ru
</t>
  </si>
  <si>
    <t>https://pogr-prv.edu.yar.ru/letniy_lager.html</t>
  </si>
  <si>
    <t xml:space="preserve">Группа 2 Санитарно- эпидемиологическое заключение
№ №76.01.11.000.М.000319.03.19 от 21.03.2019 
</t>
  </si>
  <si>
    <t>70\12,                          70\10</t>
  </si>
  <si>
    <t>2268,                           630</t>
  </si>
  <si>
    <t xml:space="preserve">Муниципальное общеобразовательное учреждение Семёновская средняя школа
Администрация Первомайского муниципального района Ярославской области
</t>
  </si>
  <si>
    <t xml:space="preserve">Безворотняя Ирина Алек-сандровна
8 (48549) 3-21-93
semenovskoe1@yandex.ru
</t>
  </si>
  <si>
    <t>https://semn-prv.edu.yar.ru/lager_s_dnevnoy_formoy_prebivaniya.html</t>
  </si>
  <si>
    <t xml:space="preserve">1 группа Санитарно-эпидемиологическое заключение №76.01.11.000.М.000320.03.19 от 21.03.2019 </t>
  </si>
  <si>
    <t>100\56,                     100\24</t>
  </si>
  <si>
    <t xml:space="preserve">Муниципальное общеобразовательное учреждение Всехсвятская основная школа
Администрация Первомайского муниципального района Ярославской области
</t>
  </si>
  <si>
    <t xml:space="preserve">Воеводина Галина Николаевнат.8(48549)34245
bog9181@yandex.ru
</t>
  </si>
  <si>
    <t>https://vsehsvat-prv.edu.yar.ru/lager_s_dnevnoy__formoy_prebivaniya_detey.html</t>
  </si>
  <si>
    <t xml:space="preserve">Группа- 2, Санитарно- эпи-демиологическое заключение
№ .76.01.11.000.М.000321.03.19 от
21.03.2019г
</t>
  </si>
  <si>
    <t>50\12,                          50\10</t>
  </si>
  <si>
    <t xml:space="preserve">Имеются домофоны,видеокамеры,осуществляется пропускной режим,заключён  договор с ООО «Охранное предприятие «Ратник»
Имеется паспорт безопасности
</t>
  </si>
  <si>
    <t xml:space="preserve">Муниципальное общеобразовательное учреждение Шильпуховская основная школа
Администрация Первомайского муниципального района Ярославской области
</t>
  </si>
  <si>
    <t xml:space="preserve">Кудрявцев Юрий Викторовичт.8(48549)34748
shkolashilpuhovo@mail.ru
</t>
  </si>
  <si>
    <t>http://shilp-prv.edu.yar.ru</t>
  </si>
  <si>
    <t xml:space="preserve">Группа  2 Сани-тарно- эпиде-миологическое заключение
№ 76.01.11.000.
М.000397.04.19
от 04.04.2019 г.
</t>
  </si>
  <si>
    <t>70\24,                          70\10</t>
  </si>
  <si>
    <t xml:space="preserve">Муниципальное образовательное учреждение дополнительного образования Первомайский Дом детского творчества
Администрация Первомайского муниципального района Ярославской области
</t>
  </si>
  <si>
    <t xml:space="preserve">Дмитриева Екатерина Ивановнат.8(48549)21847
pervomaiddt@mail.ru
</t>
  </si>
  <si>
    <t xml:space="preserve">04.06.-28.06.19.,28.10-01.11.19
Дата при-ёмки 16-17.05.2019г
</t>
  </si>
  <si>
    <t xml:space="preserve">  2 группа
санитарно-эпидемиологическое заключение №76.01.11.000.М.001055.10.18 от 09.10.2018
</t>
  </si>
  <si>
    <t>50/30,                         50\20</t>
  </si>
  <si>
    <t>3456,                           930</t>
  </si>
  <si>
    <t xml:space="preserve">1 группа
 санитарно-эпидемиологическое заключение № 76.01.11.000.М.001055 .10.18 от 09.10.2018 г.
</t>
  </si>
  <si>
    <t>200\142,                200\54</t>
  </si>
  <si>
    <t xml:space="preserve">Имеются домо-фо-ны,видеокамеры,осуществляется пропускной ре-жим,заключён  договор с Тутаевским филиалом ФГКУ «УВО ВНГ России по Ярославской об-ласти»
Имеется паспорт безопасности
</t>
  </si>
  <si>
    <t>3456,                            930</t>
  </si>
  <si>
    <t xml:space="preserve">Имеются домофоны,видеокамеры,осуществляется пропускной режим,заключён  договор с ООО «Охранное предприятие «Ратник»
Имеется паспорт безопас-ности
</t>
  </si>
  <si>
    <t xml:space="preserve">Имеются домофоны,видеокамеры,осуществляется пропускной режим,заключён  договор с ООО «Охранное пред-приятие «Ратник»
Имеется паспорт безопасности
</t>
  </si>
  <si>
    <t xml:space="preserve">Лагерь с дневной формой пребывания детей на базе  Первомайской средней школы
152430, Ярославская область, Первомайский район, с. Кукобой, ул. Школьная, д.2
</t>
  </si>
  <si>
    <t xml:space="preserve">04.06.- 28.06.19
28.10.-01.11.19
Дата приёмки 16-17.05.2019г.
</t>
  </si>
  <si>
    <t xml:space="preserve">03.06.-27.06.19.,28.10-01.11.19
Дата приёмки 16-17.05.2019г
</t>
  </si>
  <si>
    <t xml:space="preserve">03.06.-27.06.18.,28.10-01.11.19
Дата приёмки 16-17.05.2019г
</t>
  </si>
  <si>
    <t xml:space="preserve">03.06.-27.06.19, 28.10-01.11.19
Дата приёмки 16-17.05.2019г
</t>
  </si>
  <si>
    <t xml:space="preserve">03.06.-27.06.19,28.10-01.11.19
Дата приёмки 16-17.05.2019г
</t>
  </si>
  <si>
    <t>2268                          
  630</t>
  </si>
  <si>
    <t xml:space="preserve">Лагерь с дневной формой пребывания детей на базе  Козской   средней школы
152430, Ярославская область, Первомайский район, с. Коза, ул. Заречная, д.45
</t>
  </si>
  <si>
    <t xml:space="preserve">Лагерь с дневной формой пребывания детей на базе МОУ Скалин-ской ОШ
152430, Ярославская область, Первомайский район, пос. ж/д ст. Скалино, 
ул. Первомайская, д.11
</t>
  </si>
  <si>
    <t xml:space="preserve">Лагерь с дневной формой пребывания детей на базе Погорельской основной школы
152430, Ярославская область, Первомайский район, д. Игнатцево, 
ул. Центральная, д.2а
</t>
  </si>
  <si>
    <t xml:space="preserve">Лагерь с дневной формой пребывания детей на базе  Семёновской  средней шко-лы
152430, Ярославская область, Первомайский район, с. Семёновское,
ул. Центральная, д.49
</t>
  </si>
  <si>
    <t xml:space="preserve">Лагерь с дневной формой пребывания детей на базе  Всехсвятской  основной школы
152430, Ярославская область, Первомайский район, с. Всехсвятское, 
ул. Школьный переулок, д.4
</t>
  </si>
  <si>
    <t xml:space="preserve">Лагерь с дневной формой пребывания детей на базе  Шильпуховской   основной школы
152430, Ярославская область, Первомайский район, д. Шильпухово, д.99
</t>
  </si>
  <si>
    <t xml:space="preserve">Лагерь с дневной формой пребывания детей на базе МОУ ДО Первомайского  Дома детского творчества
152430, Ярославская область, Первомайский район, пос. Пречистое,
ул. Фестивальная, д.11"а"
</t>
  </si>
  <si>
    <t xml:space="preserve">Лагерь с дневной формой пребывания детей на базе  Пречистенской средней школы
152430, Ярославская область, Первомайский район, пос. Пречистое,
ул. Ярослав-ская, д.86а
</t>
  </si>
  <si>
    <t xml:space="preserve">29.05.2019/
03.06.2019- 27.06.2019
</t>
  </si>
  <si>
    <t>Лагерь труда и отдыха ГПОАУ ЯО Рыбинского промышленно-экономического колледжа, Ярославская область, г. Рыбинск, ул. 9 Мая, 
д. 24</t>
  </si>
  <si>
    <t>Лагерь труда и отдыха /
 Корпус 1 -   г. Переславль - Залесский, пос. Красный Химик, д.1; 
 Корпус 2 - г. Переславль - Залесский, ул. Строителей, 22; 
Корпус 3 - г. Переславль - Залесский, ул. Строителей, 33;</t>
  </si>
  <si>
    <t xml:space="preserve">Лагерь труда и отдыха 
150043 г.Ярославль,    ул.Чкалова, д.34,     
</t>
  </si>
  <si>
    <t xml:space="preserve">Государственное профессиональное
образовательное  автономное учреждение
Ярославской области  
Ярославский колледж гостиничного
и строительного сервиса/Департамент образования Ярославской области 
</t>
  </si>
  <si>
    <t>Государственное профессиональное образовательное автономное учреждение Ярославской области Рыбинский промышленно-экономический колледж/Департамент образования Ярославской области</t>
  </si>
  <si>
    <t xml:space="preserve">221 человек в смену
1 смена:
221
2 смена:221
3 смена:221
4 смена:170
</t>
  </si>
  <si>
    <t>2  группа/ санитарно-эпидемиологическое заключение №76.01.11.000.М.000585.04.19  от 25.04.19 г.</t>
  </si>
  <si>
    <t>16.05.2019/      03.06.2019 -28.06.2019</t>
  </si>
  <si>
    <t>1   группа/ санитарно-эпидемиологическое заключение №76.01.11.000.М.000434.04.19 от 09.04.19 г.</t>
  </si>
  <si>
    <t xml:space="preserve">15.05.2019/        03.06-28.06.2019 </t>
  </si>
  <si>
    <t>1 группа/ санитарно-эпидемиологическое заключение                      №76.01.11.000.М.000484.04.19. от 17.04.2019 г.</t>
  </si>
  <si>
    <t>29/29</t>
  </si>
  <si>
    <t>15.05.2019 г./03.06.-28.06.2019 г.</t>
  </si>
  <si>
    <t>1    группа санитарно-эпидемиологическое заключение №76.01.11.000.М.000594.04.19 от 26.04.2019 г.</t>
  </si>
  <si>
    <t>28/28</t>
  </si>
  <si>
    <t>1 группа санитарно-эпидемиологическое заключение №76.01.11.000.М. 000173.02.19 от 26.02.2019 г.</t>
  </si>
  <si>
    <t>13/13</t>
  </si>
  <si>
    <t>2 группа санитарно-эпидемиологическое заключение №76.01.11.000.М.000315.03.19 от 21.03.2019 г.</t>
  </si>
  <si>
    <t>2 группа санитарно-эпидемиологическое заключение №76.01.11.000.М.000310.03.19 от 20.03.2019 г.</t>
  </si>
  <si>
    <t>Лагерь с дневной формой пребывания детей "Солнышко"             МБОУ Некрасовская СОШ                                                               п. Некрасовское,                            ул. Строителей,д.7                                         Лагерь с дневной формой пребывания детей "Юннат"             МБОУ Некрасовская СОШ п. Некрасовское, ул. Строителей,д.7</t>
  </si>
  <si>
    <t>1   группа санитарно-эпидемиологическое заключение № 76.01.11.000.М.000459.04.19 от 12.04.2019 г.</t>
  </si>
  <si>
    <t>137/137                30/30</t>
  </si>
  <si>
    <t>1   группа санитарно-эпидемиологическое заключение №76.01.11.000.М.000460.04.19 от  12.04.2019 г.</t>
  </si>
  <si>
    <t xml:space="preserve">Дата приемки 22.05.2018. 
Даты заездов  
01.06.-21.06.19
23.06-13.07.19
15.07-04.08.19
06.08-26.08.19
зимние, осенние смены согласно расписания школьных каникул </t>
  </si>
  <si>
    <t>Муниципальное общеобразовательное учреждение Арефинская средняя общеобразовательная школа/Управление образования администрации Рыбинского муниципального района</t>
  </si>
  <si>
    <t>Оздоровительный лагерь с дневным пребыванием детей "Радуга"/МОУ Арефинская СОШ, 152954 Ярославская обл.. Рыбинский район, с. Арефино, ул. Механизации, д.39</t>
  </si>
  <si>
    <t>Директор школы Мошкова Светлана Александровна, 8(4855) 230-235, E - mail: arefino-school@yandex.ru</t>
  </si>
  <si>
    <t xml:space="preserve">20.05.2019
28.05.2019-21.06.2019
</t>
  </si>
  <si>
    <r>
      <rPr>
        <sz val="9.5"/>
        <rFont val="Times New Roman"/>
        <family val="1"/>
        <charset val="204"/>
      </rPr>
      <t xml:space="preserve">Лагерь с дневным пребыванием детей, общеобразовательная организация имеет школьный автобус, </t>
    </r>
    <r>
      <rPr>
        <u/>
        <sz val="9.5"/>
        <rFont val="Times New Roman"/>
        <family val="1"/>
        <charset val="204"/>
      </rPr>
      <t xml:space="preserve">www.76310s002.edusite.ru </t>
    </r>
  </si>
  <si>
    <t>2 гр./Санитарно-эпидемиологическое заключение №76.01.11.000.М.00286.03.19 от 18.03.2019</t>
  </si>
  <si>
    <t xml:space="preserve">Муниципальное общеобразовательное учреждение Болтинская средняя общеобразовательная школа/Управление образования администрации Рыбинского муниципального района
</t>
  </si>
  <si>
    <t xml:space="preserve">Оздоровительный лагерь с дневным пребыванием детей / МОУ Болтинская СОШ, 152978 Ярославская обл., Рыбинский район, п. Судоверфь. д.25а
</t>
  </si>
  <si>
    <t>Директор школы Рыбакова Ирина Владимировна, (4855)-903, dorogovavn @mail.ru.</t>
  </si>
  <si>
    <t>21.05.2019
27.05.2019-20.06.2019</t>
  </si>
  <si>
    <t>Оздоровительный лагерь с дневным пребыванием детей, имеется школьный автобус      http://76310s003.edusite.ru</t>
  </si>
  <si>
    <t>1 гр./Санитарно-эпидемиологическое заключение №76.01.11.000.М.000370.04.19 от 01.04.2019</t>
  </si>
  <si>
    <t>85/85</t>
  </si>
  <si>
    <t>Муниципальное общеобразовательное учреждение Глебовская средняя общеобразовательная школа/Управление образования дминистрации Рыбинского муниципального района</t>
  </si>
  <si>
    <t xml:space="preserve">Лагерь с дневным пребыванием детей, Летний оздоровительный лагерь / МОУ Глебовская СОШ, 152971 Ярославская область, Рыбинский район, Глебовский с/о, с. Глебово, ул. Школьная, д.13
</t>
  </si>
  <si>
    <t>18.03.2019
25.03.2019-
29.03.2019/
22.05.2019
28.05.2019-21.06.2019</t>
  </si>
  <si>
    <t>2 гр./Санитарно-эпидемиологическое заключение № 76.01.11.000.М.000286.03.19 от 18.03.2019</t>
  </si>
  <si>
    <t>50/50
25/25</t>
  </si>
  <si>
    <t>630
2268</t>
  </si>
  <si>
    <t>Муниципальное общеобразовательное учреждение Каменниковская средняя общеобразовательная школа/ Управление образования администрации Рыбинского муниципального района</t>
  </si>
  <si>
    <t>Оздоровительный лагерь с дневным пребыванием детей / МОУ Каменниковская СОШ, 152959 Ярославская область, Рыбинский район, п.Каменники, ул.Школьная, д.13</t>
  </si>
  <si>
    <t>Директор школы Силанова Надежда Анатольевна, 8(4855) 595-504, E - mail: rybcamenn@ranbler.ru</t>
  </si>
  <si>
    <t>21.05.2019
28.05.2019-21.06.2019</t>
  </si>
  <si>
    <r>
      <t xml:space="preserve">Оздоровительный лагерь для детей, имеется школьный автобус </t>
    </r>
    <r>
      <rPr>
        <u/>
        <sz val="9.5"/>
        <rFont val="Times New Roman"/>
        <family val="1"/>
        <charset val="204"/>
      </rPr>
      <t>http://76310s006.edusite.ru</t>
    </r>
  </si>
  <si>
    <t>2 гр./Санитарно-эпидемиологическое заключение №76.01.11.000.М.000369.04.19 от 01.04.2019</t>
  </si>
  <si>
    <t xml:space="preserve">Металлическое ограждение; организация пропускного режима - дежурный-вахтер; наличие кнопки тревожной сигнализации; наличие атоматической пожарной сигнализации с выводом согнала на пульт пожарной части; началие системы оповещения и управления эвакуацией людей; укомплдектованность первичными средствами пожаротушения, паспорт безопасности рег. №39 ДСП от 14.03.2018 г.                    </t>
  </si>
  <si>
    <t>Муниципальное общеобразоваетльное учреждение для детей дошкольного и младшего школьного возраста начальная школа-десткий сад п.Красная Горка/Управление образования администрации Рыбинского муниципального района</t>
  </si>
  <si>
    <t>Оздоровительный лагерь с дневным пребыванием детей "Родными тропами"/ МОУ начальная школа-д/с п.Красная горка, 152981, Ярославская обл, Рыбинский р-н, поселок Красная Горка, ул Центральная, д. 1</t>
  </si>
  <si>
    <t xml:space="preserve">Директор учреждения Комарова Ирина Вячеславовна, (4855) 23-34-74, mougorka@mail.ru </t>
  </si>
  <si>
    <t>Оздоровительный лагерь для детей, лагерь находится в пешеходной доступности детей, http://www.76310s018.edusite.ru</t>
  </si>
  <si>
    <t>1 гр./Санитарно-эпидемиологическое заключение №76.01.11.000.М.000432.04.19  от 09.04.2019</t>
  </si>
  <si>
    <t>Ограждение - металлический забор и сетка - рабица, оорганизация пропускного режима. Начилие кнопки тревожной сигнализации. Наличие автоматической пожарной сигнализации с выводом сигнала на пульт пожарной части. Укомплектованность первичными средствами пожаротушения. наличие источников наружного противопожарного водоснабжения (противопожарных водоемов), отвечающих установленным требованиям пожарной безопасности, паспорт безопасности рег. № 68 ДСП от 14.03.2018 г.</t>
  </si>
  <si>
    <t>Муниципальное общеобразовательное учреждение для детей дошкольного и младшего школьного возраста начальная школа - детский сад п.Юбилейный /Управление образования администрации Рыбинского муниицпального района</t>
  </si>
  <si>
    <t>Оздоровительный лагерь с дневной формой пребывания детей "Новое поколение"/ МОУ начальная школа д/с п.Юбилейный 152930, Ярославская область, Рыбинский район, Макаровский сельский округ, п. Юбилейный д. 31</t>
  </si>
  <si>
    <t xml:space="preserve">Директор школы Касьянова Юлия Евгеньевна, (4855) 25-51-25, school-ubilein@yandex.ru;             </t>
  </si>
  <si>
    <t>22.05.2019
28.05.2019-21.06.2019</t>
  </si>
  <si>
    <t xml:space="preserve">Оздоровительный  лагерь для детей http://www.76310s016.edusite.ru  </t>
  </si>
  <si>
    <t>1 гр./Санитарно-эпидемиологическое заключение №76.01.11.000.М.000474.04.11 от 15.04.2019</t>
  </si>
  <si>
    <t>Ограждение - забор из профильной трубы, охрана - 3 сторожа, в выходные и праздничные дни круглосуточное дежурство по графику. Договор с ФГПУ "Охрана" Россгвардия. Организация пропускного режима - вахтер, наличие кнопки тревожной сигнализации - ситема тревожной сигнализации на базе РСПИ "Андромеда". Договор с ФГКУ "УВО ВНГ России по Ярославской области", паспорт безопасности рег. №69ДСП от 14.03.2018 г.</t>
  </si>
  <si>
    <t>Оздоровительный лагерь с дневным пребыванием детей «Активист», Летний оздоровительный лагерь /МОУ Ломовская СОШ, 152962, Ярославская обл., Рыбинский р-н, д. Дюдьково д.16</t>
  </si>
  <si>
    <t>Начальник лагеря Колычева Жанна Владимировна, 89605265369, lomschool@yandex.ru</t>
  </si>
  <si>
    <t>19.03.2019
25.03.2019-29.03.2019/
23.05.2019
28.05.2019-21.06.2019</t>
  </si>
  <si>
    <t>1 гр./Санитарно-эпидемиологическое заключение № 76.01.11.000.М.000450.04.19 от 11.04.2019</t>
  </si>
  <si>
    <t>92/92
50/50</t>
  </si>
  <si>
    <t>Муниципальное общеобразовательное учреждение Милюшинская средняя общеобразовательная школа/Управление образования аднимистрации Рыбинского муниципального района</t>
  </si>
  <si>
    <t>Оздоровительный лагерь с дневным пребыванием детей "Солнышко"/МОУ Милюшинская СОШ, 152952, Ярославская область, Рыбинский район, Огарковский сельский округ, деревня Милюшино, Приморская улица, дом 13.</t>
  </si>
  <si>
    <t>Директор школы Козлова Ирина Геннадьевна, 8(4855)25-86-48,school-milushino@ rambler.ru</t>
  </si>
  <si>
    <t>Оздоровительный лагерь для детей, общеобразовательная организация имеет школьный автобус http://www.76310s008.edusite.ru/</t>
  </si>
  <si>
    <t>2 гр./Санитарно-эпидемиологическое заключение № 76.01.11.000.М.000375.04.19 от 01.04.2019 г.</t>
  </si>
  <si>
    <t xml:space="preserve">ограждение (указать какое) забор из металлических прутьев  по периметру
охрана сторож, дежурные
организация пропускного режима пропускной режим осуществляет техническая служащая
наличие кнопки тревожной сигнализации  имеется,
наличие автоматической пожарной сигнализации с выводом сигнала на пульт пожарной части, имеется
наличие системы оповещения и управления эвакуацией людей, имеется
укомплектованность первичными средствами пожаротушения, укомплектована
наличие источников наружного противопожарного водоснабжения (противопожарных водоемов), отвечающих установленным требованиям пожарной безопасности противопожарные  водоемы-2, паспорт безопасности рег. № 46ДСП от 14.03.2018 г.
</t>
  </si>
  <si>
    <t>Муниципальное общеобразовательное учреждение Назаровская общая общеобразовательная школа/Управление образования администрации Рыбинского муниципального района</t>
  </si>
  <si>
    <t>Лагерь оздоровительный с дневным пребыванием детей/ МОУ Назаровская ООШ 152967, Ярославская область, Рыбинский район, д. Назарово ул. Школьная д. 2.</t>
  </si>
  <si>
    <t xml:space="preserve">Директор школы Шугина Елена Юрьевна, (4855) 234521, nazscool@yandex.ru </t>
  </si>
  <si>
    <t xml:space="preserve">17.05.2019
28.05.2019-21.06.2019
</t>
  </si>
  <si>
    <t xml:space="preserve">Оздоровительный лагерь для детей, имеется автобус, http://76310s015.edusite.ru </t>
  </si>
  <si>
    <t>1 гр./Санитарно-эпидемиологическое заключение № 76.01.11.000.М.000505.04.19 от 18.04.2019 г.</t>
  </si>
  <si>
    <t xml:space="preserve">ограждение - забор из сетки-рабицы, охрана имеется, организация пропускного режима имеется, наличие кнопки тревожной сигнализации, паспорт безопасности рег. № 69ДСП от 14.03.2018 г. </t>
  </si>
  <si>
    <t>Муниципальное об-щеобразовательное учреждение Октябрьская  средняя общеобразовательная школа/Управление образования администрации Рыбинского муниципального района</t>
  </si>
  <si>
    <t>Оздоровительный лагерь с дневным пребыванием детей "Одноклассники"/МОУ Октябрьская СОШ, 152959 , Ярославская область, Рыбинский район, пос. Октябрьский, д. 29а.</t>
  </si>
  <si>
    <t>Директор школы Смолина Надежда Витальевна (4855) 256-776, sosh_okt@inbox.ru</t>
  </si>
  <si>
    <t>23.05.2019
28.05.2019-21.06.2019</t>
  </si>
  <si>
    <t xml:space="preserve">Оздоровительный лагерь с дневным пребываниям, http//76310s010.edusite.ru </t>
  </si>
  <si>
    <t xml:space="preserve">1 гр./Санитарно-эпидемиологическое заключение  № 76.01.11.000М.000273.03.19 от 15.03.2019 </t>
  </si>
  <si>
    <t>115/115</t>
  </si>
  <si>
    <t>Муниципальное общеобразова-тельное учреж-
дение Песочен
ская средняя
общеобразовате-
льная школа/Управление образованием администрации  Рыбинского муниципального района</t>
  </si>
  <si>
    <t>Оздоровительный лагерь
 с дневным пребыванием детей, Летний оздоровительный лагерь 
 /МОУ Песоченская СОШ, 152963, Ярославская область, Рыбинский район, п.Песочное, ул. Первомайская, д.1а</t>
  </si>
  <si>
    <t>2 гр./Санитарно-эпидемиологическое заключение № 76.01.11.000.М.000559.04.19 от 24.04.2019</t>
  </si>
  <si>
    <t>90/90
50/50</t>
  </si>
  <si>
    <t xml:space="preserve">Муниципальное   общеобразовательное учреждение
 Покровская основная общеобразовательная школа/Управление образования администрации Рыбинского муниципального района
</t>
  </si>
  <si>
    <t>Оздоровительный лагерь с дневным пребыванием детей / МОУ Покровская ООШ, 152973, Ярославская обла, Рыбинский район, п.Искра Октября, ул.Молодежная д.36</t>
  </si>
  <si>
    <t xml:space="preserve">Директор школы Калмыкова Ольга Николаевна,
(4955)23-61-10.
obrpokrovschool
@
yandex.ru
</t>
  </si>
  <si>
    <t>Оздоровительный лагерь для детей,  общеобразовательная организация имеет школьный автобус, http://www.76310s020.edusite.ru/</t>
  </si>
  <si>
    <t xml:space="preserve">2 гр./Санитарно-эпидемиологическое заключение №76.01.11.000.М.000228.03.19 от 06.03.2019 </t>
  </si>
  <si>
    <t xml:space="preserve">Оздоровительный лагерь с дневным пребыванием детей, Летний оздоровительный лагерь/ МОУ Середневская ООШ 152951, Ярославская область,
Рыбинский район, дер.Волково,
ул.В.А.Лапшина, д.10.
</t>
  </si>
  <si>
    <t xml:space="preserve">19.03.2019
25.03.2019-29.03.2019/
20.05.2019
28.05.2019-21.06.2019
</t>
  </si>
  <si>
    <t>30/30
15/15</t>
  </si>
  <si>
    <t>Оздоровительный лагерь с дневным пребыванием детей, Летний оздоровительный лагерь / МОУ Тихменевская СОШ, 152980, Ярославская обл, Рыбинский р-н, поселок Тихменево, ул Тугаринова, д 18</t>
  </si>
  <si>
    <t>2 гр./Санитарно-эпидемиологическое заключение № 76.01.11.000.М.000415.04.19 от 08.04.2019</t>
  </si>
  <si>
    <t>70/70
30/30</t>
  </si>
  <si>
    <t>Муниципальное учреждение дополнительного образования центр творчества и развития «Город мастеров»/ Рыбинский муниципальный район</t>
  </si>
  <si>
    <t xml:space="preserve">Лагерь с дневным пребыванием детей  /Лагерь с дневным пребыванием детей / Лагерь с дневным пребыванием детей "Стартап за неделю" /152961, Ярославская область, Рыбинский район, п.Октябрьский, д.29а
</t>
  </si>
  <si>
    <t xml:space="preserve">Барбарич 
Татьяна
 Владимировна
Тел./ факс 8(4855)
 25-62-40
e-mail: gorod.masterov.76@mail.ru
</t>
  </si>
  <si>
    <t>23.05.2019
28.05.2019-21.06.2019/
25.07.2019
01.08.2019-26.08.2019</t>
  </si>
  <si>
    <t>Лагерь с дневным пребыванием детей Сайт: http://cdo-pesch.edu.yar.ru/</t>
  </si>
  <si>
    <t>1 гр./Санитарно-эпидемиологическое заключение № 76.01.11.000. М.000558.04.19 от 24.04.2019 г.</t>
  </si>
  <si>
    <t xml:space="preserve">63/63
25/25
</t>
  </si>
  <si>
    <t xml:space="preserve">ограждение (указать какое) Забор по периметру территории
охрана 
организация пропускного режима Имеется
наличие кнопки тревожной сигнализации  Имеется
наличие автоматической пожарной сигнализации с выводом сигнала на пульт пожарной части Имеется
наличие системы оповещения и управления эвакуацией людей Имеется
укомплектованность первичными средствами пожаротушения Имеется наличие источников наружного противопожарного водоснабжения (противопожарных водоемов), отвечающих установленным требованиям пожарной безопасности , паспорт безопасности рег. № 55 ДСП от 14.03.2019 г.
</t>
  </si>
  <si>
    <t xml:space="preserve">2268
</t>
  </si>
  <si>
    <t>Лагерь с дневным пребыванием детей, Летний оздоровительный лагерь / МУ ДО ЦТР "Радуга" 152980 Ярославская область, Рыбинский р-н, п. Тихменево , ул.  Свердлова, д.30</t>
  </si>
  <si>
    <t>20/20
20/20</t>
  </si>
  <si>
    <t xml:space="preserve">630
2268
</t>
  </si>
  <si>
    <t>Муниципальное обещобразовательное учреждение Шашковская средняя общеобразовательная школа/ Управление образования администрации Рыбинского муниципального района</t>
  </si>
  <si>
    <t>Лагерь с дневным пребыванием детей / 152964, Ярославская область, Рыбинский р-н. п.Шашково, ул.Молодежная, д.4.</t>
  </si>
  <si>
    <t>Директор школы Костылева Елена Юрьевна, (4855) 23-74-87,  sha763470@yandex.ru</t>
  </si>
  <si>
    <t>Лагерь с дневным пребыванием детей, имеется автобус, http://76310s014.edusite.ru/</t>
  </si>
  <si>
    <t>2 гр./Санитарно-эпидемиологическое заключение
№76.01.11.000.М.000238.03.19
от 07.03.2019 г.</t>
  </si>
  <si>
    <t xml:space="preserve">25/25                     </t>
  </si>
  <si>
    <t>Ограждение - железный забор, охрана - сторожа, технические служащие, наличие кнопки тревожной сигнализации, наличие автоматической пожарной сигнализации с выводом сигнала на пульт пожарной части, паспорт безопасности рег. № 37 ДСП от 14.03.2018 г.</t>
  </si>
  <si>
    <t>Муниципальное общеобразовательное учреждение Сретенская  средняя общеобразовательная школа имени генерала армии П.И. Батова/Управление образования администрации Рыбинского мунципального район</t>
  </si>
  <si>
    <t>Оздоровительный лагерь с дневным пребыванием детей, Летний оздоровительный лагерь/МОУ Сретенская  СОШ им. П.И. Батова, 152984 Ярославская область, Рыбинский район,с.Сретенье, д.68</t>
  </si>
  <si>
    <t>19.03.2019
25.03.2019-29.03.2019/
21.05.2019
28.05.2019-21.06.2019</t>
  </si>
  <si>
    <t>30/30
10/10</t>
  </si>
  <si>
    <t>805
2898</t>
  </si>
  <si>
    <t>16.03.2019    23.03.2019-27.03.2019</t>
  </si>
  <si>
    <t>Муниципальное общеобразовательное учреждение Николо-Кормская средняя общеобразовательная школа/ Управление образования администрации Рыбинского муниципальнского района</t>
  </si>
  <si>
    <t>Ограждение - металлический забор, наличие системы оповещения и управления эвакуацией людей, укомплектованность первичными средствами пожаротушения, наличие источников наружного противопожарного водоснабжения (противопожарных водоемов), отвечающих установленным требованиям пожарной безопасности, паспорт безопасности рег. № 49ДСП от 14.03.2018 г.</t>
  </si>
  <si>
    <t>Ограждение - металлический забор, наличие системы оповещения и управления эвакуацией людей, укомплектованность первичными средствами пожаротушения,  отвечающих установленным требованиям пожарной безопасности, паспорт безопасности рег. №40ДСП от 14.03.2018 г.</t>
  </si>
  <si>
    <t xml:space="preserve">Ограждение - забор 100% территории
охрана днём вахтёры, ночью сторожа
организация пропускного режима ведётся журнал пропускного режима
наличие кнопки тревожной сигнализации  имеется 
наличие автоматической пожарной сигнализации с выводом сигнала на пульт пожарной части имеется, договор на обслуживание с ЯОО ООО ВДПО от 25.01.2018,
наличие системы оповещения и управления эвакуацией людей имеется, договор на обслуживание с ЯОО ООО ВДПО от 25.01.2018,
укомплектованность первичными средствами пожаротушения укомплектовано
наличие источников наружного противопожарного водоснабжения (противопожарных водоемов), отвечающих установленным требованиям пожарной безопасности противопожарный водоём 190м. от здания школы, паспорт безопасности рег. №40ДСП от 14.03.2018 г.
</t>
  </si>
  <si>
    <t xml:space="preserve">Ограждение -забор железный,охрана имеется,организация пропускного режима Вахтер, сторож,наличие кнопки тревожной сигнализации,  имеется наличие автоматической пожарной сигнализации с выводом сигнала на пульт пожарной части , имеется
наличие системы оповещения и управления эвакуацией людей, имеется
укомплектованность первичными средствами пожаротушения, укомплектованы
наличие источников наружного противопожарного водоснабжения (противопожарных водоемов), отвечающих установленным требованиям пожарной безопасности имеется, паспорт безопасности №45ДСП  от 14.03.2018 г.
</t>
  </si>
  <si>
    <t>Дата приемки  07.05.19 г.   08.10.19 г.                             
 Дата смен                     
27.05.- 17.06.   
28.10.- 02.11.</t>
  </si>
  <si>
    <t xml:space="preserve"> 2 гр./Санитарно-эпидемиологическое заключение  № 76.01.11.000.М.000287.03.19 от 18.03.2019
</t>
  </si>
  <si>
    <t>Муниципальное общеобразовательное учреждение средняя общеобразовательная школа № 1 с углубленным изучением английского языка / Администрация городского округа город Рыбинск</t>
  </si>
  <si>
    <t>Лагерь с дневным пребыванием детей на базе Муниципальное общеобразовательное учреждение средняя общеобразовательная школа № 1 с углубленным изучением английского языка/152934, Ярославская обл., г. Рыбинск, ул. Радищева, д.15</t>
  </si>
  <si>
    <t>Директор    Ковичева            Нина Александровна,       21-78-30 sch1@rybadm.ru</t>
  </si>
  <si>
    <t>23.05.2019 / 27.05.19 -20.06.19</t>
  </si>
  <si>
    <t xml:space="preserve"> санитарно-эпидемиологическое заключение № 76.01.11.000.М.000489.04.19 от 17.04.2019 г. 1 группа СЭБ
</t>
  </si>
  <si>
    <t>Радиоканальная связь, КТС видеонаблюдение, периметральное ограждение, охранно-пожарная сигнализация</t>
  </si>
  <si>
    <t>Муниципальное общеобразовательное учреждение лицей № 2  / Администрация городского округа город Рыбинск</t>
  </si>
  <si>
    <t xml:space="preserve">Лагерь с дневным пребыванием детей на базе Муниципальное общеобразовательное учреждение лицей № 2 / 152931, Ярославская обл., г. Рыбинск, ул. Карякинская, д.104, </t>
  </si>
  <si>
    <t>Директор   Румянцев       Алексей Васильевич,          28-16-76 liz2@rybadm.ru</t>
  </si>
  <si>
    <t xml:space="preserve"> санитарно-эпидемиологическое заключение № 76.01.11.000.М.000488.04.19 от 17.04.2019 г.1 группа СЭБ
</t>
  </si>
  <si>
    <t>Муниципальное образовательное учреждение средняя общеобразовательная школа № 3 / Администрация городского округа город Рыбинск</t>
  </si>
  <si>
    <t>Лагерь с дневным пребыванием детей на базе Муниципальное общеобразовательное учреждение средняя общеобразовательная школа № 3 / 152903, Ярославская обл., г. Рыбинск, ул. Гл.Успенского, д.4</t>
  </si>
  <si>
    <t>Директор          Солнцева               Светлана Николаевна.              222-553 sch3@rybadm.ru</t>
  </si>
  <si>
    <t xml:space="preserve"> санитарно-эпидемиологическое заключение № 76.01.11.000.М.000490.04.19 от 17.04.2019 г.1 группа СЭБ
</t>
  </si>
  <si>
    <t>Муниципальное общеобразовательное учреждение средняя общеобразовательная школа № 5 / Администрация городского округа город Рыбинск</t>
  </si>
  <si>
    <t>Лагерь с дневным пребыванием детей на базе Муниципальное общеобразовательное учреждение средняя общеобразовательная школа № 5 / 152935 Российская Федерация, Ярославская область, г.Рыбинск, ул.Моторостроителей д.15</t>
  </si>
  <si>
    <t>Директор Иванкова Светлана Евстафьевна,          24-52-85 sch5@rybadm.ru</t>
  </si>
  <si>
    <t xml:space="preserve"> санитарно-эпидемиологическое заключение № 76.01.11.000.М.000491.04.19 от 17.04.2019 г. 1 группа СЭБ
</t>
  </si>
  <si>
    <t>Муниципальное общеобразовательное учреждение средняя общеобразовательная школа № 6 имени Л.И. Ошанина / Администрация городского округа город Рыбинск</t>
  </si>
  <si>
    <t>Лагерь с дневным пребыванием детей на базе Муниципальное общеобразовательное учреждение средняя общеобразовательная школа № 6 / 152915, Ярославская обл., г. Рыбинск, ул. Ошанина, д.14</t>
  </si>
  <si>
    <t>Директор       Шарова Светлана Анатольевна,         25-06-71 sch6@rybadm.ru</t>
  </si>
  <si>
    <t xml:space="preserve"> санитарно-эпидемиологическое заключение № 76.01.11.000.М.000492.04.19 от 17.04.2019 г. 1 группа СЭБ
</t>
  </si>
  <si>
    <t>87/87</t>
  </si>
  <si>
    <t>Муниципальное общеобразовательное учреждение гимназия № 8 им. Л.М. Марасиновой / Администрация городского округа город Рыбинск</t>
  </si>
  <si>
    <t>Лагерь с дневным пребыванием детей на базе Муниципальное общеобразовательное учреждение гимназия № 8 им Л.М. Марасиновой / 152914, Ярославская обл., г. Рыбинск, ул. 200 лет Рыбинску, д.15</t>
  </si>
  <si>
    <t>Директор Игнатьева Ирина Альбертовна, 27-22-04 gim8@rybadm.ru</t>
  </si>
  <si>
    <t xml:space="preserve"> санитарно-эпидемиологическое заключение № 76.01.11.000.М.000506.04.19 от 18.04.2019 г. 1 группа СЭБ
</t>
  </si>
  <si>
    <t>Муниципальное образовательное учреждение средняя общеобразовательная школа № 10 / Администрация городского округа город Рыбинск</t>
  </si>
  <si>
    <t>Лагерь с дневным пребыванием детей на базе Муниципальное общеобразовательное учреждение средняя общеобразовательная школа № 10 / 152912, Ярославская обл., г. Рыбинск, ул. Академика Губкина, д.21</t>
  </si>
  <si>
    <t>Директор Викторова Жанна Евгеньевна           21- 57-69 sch10@rybadm.ru</t>
  </si>
  <si>
    <t xml:space="preserve"> санитарно-эпидемиологическое заключение № 76.01.11.000.М.000534.04.19 от 22.04.2019 г. 1 группа СЭБ
</t>
  </si>
  <si>
    <t>Муниципальное общеобразовательное учреждение средняя общеобразовательная школа № 11 / Администрация городского округа город Рыбинск</t>
  </si>
  <si>
    <t xml:space="preserve">Лагерь с дневным пребыванием детей на базе Муниципальное общеобразовательное учреждение средняя общеобразовательная школа № 11 / 152908, Ярославская обл., г. Рыбинск, ул. Гастелло, д.5 </t>
  </si>
  <si>
    <t>Директор Масалыга Маргарита Дмитриевна, 229687 sch11@rybadm.ru</t>
  </si>
  <si>
    <t xml:space="preserve"> санитарно-эпидемиологическое заключение № 76.01.11.000.М.000535.04.19 от 22.04.2019 г. 1 группа СЭБ
</t>
  </si>
  <si>
    <t>Муниципальное общеобразовательное  учреждение средняя общеобразовательная школа № 12 им. П.Ф.Дерунова / Администрация городского округа город Рыбинск</t>
  </si>
  <si>
    <t xml:space="preserve">Лагерь с дневным пребыванием детей на базе Муниципальное общеобразовательное учреждение средняя общеобразовательная школа № 12 им .П.Ф. Дерунова / 152935, Ярославская обл., г. Рыбинск, ул. Моторостроителей, д.27 24-51-81 </t>
  </si>
  <si>
    <t>Директор Бекенёва Людмила Валентиновна,         24-51-81 sch12@rybadm.ru</t>
  </si>
  <si>
    <t xml:space="preserve"> санитарно-эпидемиологическое заключение № 76.01.11.000.М.000523.04.19 от 19.04.2019 г. 1 группа СЭБ
</t>
  </si>
  <si>
    <t>Муниципальное образовательное учреждение основная общеобразовательная школа №14 /  Администрация городского округа город Рыбинск</t>
  </si>
  <si>
    <t>Лагерь с дневным пребыванием детей на базе Муниципальное общеобразовательное учреждение основная общеобразовательная школа № 14 / 152935, Ярославская обл., г. Рыбинск, ул. Моторостроителей, д.27</t>
  </si>
  <si>
    <t>Директор Феодорицкая Елена Борисовна 20-87-08 sch14@rybadm.ru</t>
  </si>
  <si>
    <t xml:space="preserve"> санитарно-эпидемиологическое заключение № 76.01.11.000.М.000522.04.19 от 19.04.2019 г. 1 группа СЭБ
</t>
  </si>
  <si>
    <t>Муниципальное образовательное учреждение основная общеобразовательная школа №15 имени Н.И.Дементьева / Администрация городского округа город Рыбинск</t>
  </si>
  <si>
    <t>Лагерь с дневным пребыванием детей на базе Муниципальное общеобразовательное учреждение основная общеобразовательная школа № 15 им. Н.И. Дементьева / 152916, Ярославская область, г. Рыбинск, ул. Инженерная, д.23а</t>
  </si>
  <si>
    <t>Директор  Демидова Елена Михайловна, 200 - 153 sch15@rybadm.ru</t>
  </si>
  <si>
    <t xml:space="preserve"> санитарно-эпидемиологическое заключение № 76.01.11.000.М.000565.04.19 от 24.04.2019 г. 1 группа СЭБ
</t>
  </si>
  <si>
    <t>Муниципальное образовательное учреждение средняя общеобразовательная школа № 16 / Администрация городского округа город Рыбинск</t>
  </si>
  <si>
    <t>Лагерь с дневным пребыванием детей на базе Муниципальное общеобразовательное учреждение средняя общеобразовательная школа № 16 / 152909, Ярославская обл., г. Рыбинск, ул. Академика Павлова, д.35</t>
  </si>
  <si>
    <t>Директор 
Сметанина Ольга Николаевна 
20-81-34 sch16@rybadm.ru</t>
  </si>
  <si>
    <t xml:space="preserve"> санитарно-эпидемиологическое заключение № 76.01.11.000.М.000566.04.19 от 24.04.2019 г. 1 группа СЭБ
</t>
  </si>
  <si>
    <t>Муниципальное общеобразовательное учреждение средняя общеобразовательная школа  № 17 / Администрация городского округа город Рыбинск</t>
  </si>
  <si>
    <t>Лагерь с дневным пребыванием детей на базе Муниципальное общеобразовательное учреждение средняя общеобразовательная школа № 17 /  152914, Ярославская область, г. Рыбинск, набережная Космонавтов, 39</t>
  </si>
  <si>
    <t>Директор Иванова Наталья Александровна 27-37-84 sch17@rybadm.ru</t>
  </si>
  <si>
    <t xml:space="preserve"> санитарно-эпидемиологическое заключение № 76.01.11.000.М.000567.04.19 от 24.04.2019 г. 1 группа СЭБ
</t>
  </si>
  <si>
    <t>Муниципальное общеобразовательное учреждение гимназия № 18 имени В.Г. Соколова / Администрация городского округа город Рыбинск</t>
  </si>
  <si>
    <t>Лагерь с дневным пребыванием детей на базе Муниципальное общеобразовательное учреждение гимназия  № 18 имени В.Г. Соколова / 152907, Ярославская область, город Рыбинск, улица 9 Мая, дом 14</t>
  </si>
  <si>
    <t>Директор Горева Наталья Владимировна 55-07-34 gim18@rybadm.ru</t>
  </si>
  <si>
    <t xml:space="preserve"> санитарно-эпидемиологическое заключение № 76.01.11.000.М.000568.04.19 от 24.04.2019 г. 1 группа СЭБ
</t>
  </si>
  <si>
    <t>Муниципальное общеобразовательное учреждение средняя общеобразовательная школа № 20 / Администрация городского округа город Рыбинск</t>
  </si>
  <si>
    <t>Лагерь с дневным пребыванием детей на базе Муниципальное общеобразовательное учреждение средняя общеобразовательная школа № 20 / 152915, Ярославская обл., г. Рыбинск, ул. Полиграфская, д.5</t>
  </si>
  <si>
    <t>Директор школы Кочегарова Светлана Валерьевна 26-47-96 sch20@rybadm.ru</t>
  </si>
  <si>
    <t xml:space="preserve"> санитарно-эпидемиологическое заключение № 76.01.11.000.М.000563.04.19 от 24.04.2019 г. 1 группа СЭБ
</t>
  </si>
  <si>
    <t>Муниципальное общеобразовательное  учреждение средняя общеобразовательная школа № 21 / Администрация городского округа город Рыбинск</t>
  </si>
  <si>
    <t>Лагерь с дневным пребыванием детей на базе Муниципальное общеобразовательное учреждение средняя общеобразовательная школа № 21 / 152912, Ярославская обл., г. Рыбинск, ул. Молодежная, д.32</t>
  </si>
  <si>
    <t>Директор Хватова Ксения Алексеевна 22-20-90 sch21@rybadm.ru</t>
  </si>
  <si>
    <t xml:space="preserve"> санитарно-эпидемиологическое заключение № 76.01.11.000.М.000569.04.19 от 24.04.2019 г. 1 группа СЭБ
</t>
  </si>
  <si>
    <t>44/44</t>
  </si>
  <si>
    <t>Муниципальное общеобразовательное учреждение средняя общеобразовательная школа №23 / Администрация городского округа город Рыбинск</t>
  </si>
  <si>
    <t xml:space="preserve">Лагерь с дневным пребыванием детей на базе Муниципальное общеобразовательное учреждение средняя общеобразовательная школа № 23 / 152907, Ярославская обл., г. Рыбинск, ул. Солнечная, д.7 55-98-87 </t>
  </si>
  <si>
    <t>Директор Копейкина Мария Александровна     55 98 87 sch23@rybadm.ru</t>
  </si>
  <si>
    <t xml:space="preserve"> санитарно-эпидемиологическое заключение № 76.01.11.000.М.000570.04.19 от 24.04.2019 г. 1 группа СЭБ
</t>
  </si>
  <si>
    <t>Муниципальное общеобразовательное учреждение средняя общеобразовательная школа № 24 / Администрация городского округа город Рыбинск</t>
  </si>
  <si>
    <t xml:space="preserve">Лагерь с дневным пребыванием детей на базе Муниципальное общеобразовательное учреждение средняя общеобразовательная школа № 24 / 152920,  г.Рыбинск, ул.Б.Рукавицына, д.35,    55-30-73 </t>
  </si>
  <si>
    <t>Директор школы       Дедкина Ирина Ильинична (4855) 55-05-18 sch24@rybadm.ru</t>
  </si>
  <si>
    <t xml:space="preserve"> санитарно-эпидемиологическое заключение № 76.01.11.000.М.000571.04.19 от 24.04.2019 г. 1 группа СЭБ
</t>
  </si>
  <si>
    <t>Муниципальное образовательное учреждение средняя общеобразовательная школа № 26 / Администрация городского округа город Рыбинск</t>
  </si>
  <si>
    <t xml:space="preserve">Лагерь с дневным пребыванием детей на базе Муниципальное общеобразовательное учреждение средняя общеобразовательная школа № 26 / 152930, Ярославская обл., г. Рыбинск, ул. , д.3 55-02-27 </t>
  </si>
  <si>
    <t>Директор школы       Павлов Игорь Аркадьевич 22-29-66 sch26@rybadm.ru</t>
  </si>
  <si>
    <t xml:space="preserve"> санитарно-эпидемиологическое заключение № 76.01.11.000.М.000581.04.19 от 25.04.2019 г. 1 группа СЭБ
</t>
  </si>
  <si>
    <t>Муниципальное образовательное учреждение средняя общеобразовательная школа № 27 / Администрация городского округа город Рыбинск</t>
  </si>
  <si>
    <t xml:space="preserve">Лагерь с дневным пребыванием детей на базе Муниципальное общеобразовательное учреждение средняя общеобразовательная школа № 27 / 152930, Ярославская обл., г. Рыбинск, ул. Ворошилова, д.3 55-02-27 </t>
  </si>
  <si>
    <t xml:space="preserve"> И.о. директора Дроздов Павел Борисович  55-02-27 sch27@rybadm.ru</t>
  </si>
  <si>
    <t xml:space="preserve"> санитарно-эпидемиологическое заключение № 76.01.11.000.М.000580.04.19 от 25.04.2019 г. 1 группа СЭБ
</t>
  </si>
  <si>
    <t>Муниципальное общеобразовательное учреждение средняя общеобразовательная школа №28 имени А.А. Суркова / Администрация городского округа город Рыбинск</t>
  </si>
  <si>
    <t xml:space="preserve">Лагерь с дневным пребыванием детей на базе Муниципальное общеобразовательное учреждение средняя общеобразовательная школа № 28 им.А.А. Суркова / 152925, г. Рыбинск, ул. Бабушкина,11, 55-98-96 </t>
  </si>
  <si>
    <t>Директор Шальнова Ольга Николаевна, 55-98-96 sch28@rybadm.ru</t>
  </si>
  <si>
    <t xml:space="preserve"> санитарно-эпидемиологическое заключение № 76.01.11.000.М.000577.04.19 от 25.04.2019 г. 1 группа СЭБ
</t>
  </si>
  <si>
    <t>Муниципальное общеобразовательное учреждение средняя общеобразовательная школа № 29 / Администрация городского округа город Рыбинск</t>
  </si>
  <si>
    <t>Лагерь с дневным пребыванием детей на базе Муниципальное общеобразовательное учреждение средняя общеобразовательная школа № 29 / 152930, Ярославская область, город Рыбинск, проспект Мира, дом 27;   55-19-30</t>
  </si>
  <si>
    <t>Директор, Кукушкин Сергей Иванович, 8 (4855) 55-19-30 sch29@rybadm.ru</t>
  </si>
  <si>
    <t xml:space="preserve"> санитарно-эпидемиологическое заключение № 76.01.11.000.М.000579.04.19 от 25.04.2019 г. 1 группа СЭБ
</t>
  </si>
  <si>
    <t>Муниципальное образовательное учреждение средняя общеобразовательная школа № 30 / Администрация городского округа город Рыбинск</t>
  </si>
  <si>
    <t xml:space="preserve">Лагерь с дневным пребыванием детей на базе Муниципальное общеобразовательное учреждение средняя общеобразовательная школа № 30 / 152905,Ярославская область,г.Рыбинск,ул.Черепанова дом 15. 22-77-85 </t>
  </si>
  <si>
    <t>Директор Новикова Антонина Анатольевна,т 22-77-85. sch30@rybadm.ru</t>
  </si>
  <si>
    <t xml:space="preserve"> санитарно-эпидемиологическое заключение № 76.01.11.000.М.000578.04.19 от 25.04.2019 г. 1 группа СЭБ
</t>
  </si>
  <si>
    <t>Муниципальное образовательное учреждение средняя общеобразовательная школа № 32 имени академика А.А.Ухтомского / Администрация городского округа город Рыбинск</t>
  </si>
  <si>
    <t xml:space="preserve">Лагерь с дневным пребыванием детей на базе Муниципальное общеобразовательное учреждение средняя общеобразовательная школа № 32 имени ак. А.А. Ухтомского / 152900 Ярославская обл. г.Рыбинск, ул.Моховая. д.18   29-15-87, </t>
  </si>
  <si>
    <t>Директор Решетникова Нина Михайловна        26-15-87 sch32@rybadm.ru</t>
  </si>
  <si>
    <t xml:space="preserve"> санитарно-эпидемиологическое заключение № 76.01.11.000.М.000572.04.19 от 24.04.2019 г. 1 группа СЭБ
</t>
  </si>
  <si>
    <t>112/112</t>
  </si>
  <si>
    <t>Муниципальное общеобразовательное учреждение средняя общеобразовательная школа № 35/ Администрация городского округа город Рыбинск</t>
  </si>
  <si>
    <t xml:space="preserve">Лагерь с дневным пребыванием детей на базе Муниципальное общеобразовательное учреждение средняя общеобразовательная школа № 35 / 152909, г. Рыбинск, ул. Бурлацкая, 8/Рулонный пер., 2       т 26-52-43 </t>
  </si>
  <si>
    <t>Директор Скворцова Людмила Ивановна 26-52-43 sch35@rybadm.ru</t>
  </si>
  <si>
    <t xml:space="preserve"> санитарно-эпидемиологическое заключение № 76.01.11.000.М.000564.04.19 от 24.04.2019 г. 1 группа СЭБ
</t>
  </si>
  <si>
    <t>Муниципальное образовательное учреждение средняя общеобразовательная школа № 36 / Администрация городского округа город Рыбинск</t>
  </si>
  <si>
    <t xml:space="preserve">Лагерь с дневным пребыванием детей на базе Муниципальное общеобразовательное учреждение средняя общеобразовательная школа № 36 / 152916, Ярославская обл., г. Рыбинск, ул. Инженерная, д.39 20-09-65 </t>
  </si>
  <si>
    <t>Директор Шуйгина Марина Валентиновна, тел.: 20-09-65 sch36@rybadm.ru</t>
  </si>
  <si>
    <t xml:space="preserve"> санитарно-эпидемиологическое заключение № 76.01.11.000.М.000517.04.19 от 19.04.2019 г. 1 группа СЭБ
</t>
  </si>
  <si>
    <t>Муниципальное общеобразовательное учреждение средняя общеобразовательная школа № 44 / Администрация городского округа город Рыбинск</t>
  </si>
  <si>
    <t xml:space="preserve">Лагерь с дневным пребыванием детей на базе Муниципальное общеобразовательное учреждение средняя общеобразовательная школа № 44 / 152919, Ярославская область, город Рыбинск, улица Гагарина, дом 22   26-16-48 </t>
  </si>
  <si>
    <t>Директор школы Вершинин Евгений Васильевич, 26-39-80 sch44@rybadm.ru</t>
  </si>
  <si>
    <t xml:space="preserve"> санитарно-эпидемиологическое заключение № 76.01.11.000.М.000542.04.19 от 23.04.2019 г. 1 группа СЭБ
</t>
  </si>
  <si>
    <t xml:space="preserve">Муниципальное общеобразовательное учреждение кадетская школа-интернат №2 "Рыбинский кадетский корпус"/ Администрация городского округа город Рыбинск
</t>
  </si>
  <si>
    <t>Лагерь с дневным пребыванием детей на базе Муниципальное общеобразовательное учреждение кадетская школа-интернат №2 "Рыбинский кадетский корпус" 152907, Ярославская область, город Рыбинск, улица Свердлова, д. 26</t>
  </si>
  <si>
    <t>Директор, Калагаев Владимир Павлович 55-05-13  schkad@rybadm.ru</t>
  </si>
  <si>
    <t xml:space="preserve"> санитарно-эпидемиологическое заключение № 76.01.11.000.М.000562.04.19 от 24.04.2019 г.
1 группа СЭБ </t>
  </si>
  <si>
    <t>35/35</t>
  </si>
  <si>
    <t>Муниципальное бюджетное учреждение дополнительного образования "Центр детского и юношеского технического творчества" / Администрация городского округа город Рыбинск</t>
  </si>
  <si>
    <t>Лагерь с дневным преьыванием детей на базе  Муниципальное бюджетное учреждение дополнительного образования "Центр детского и юношеского технического творчества" / 152919, Ярославская область, город Рыбинск, улица Черняховская 29, улица Крестовая, 133 22-20-61</t>
  </si>
  <si>
    <t>Директор, Роговская Наталия Алексеевна, 25-10-66 tehnik@rybadm.ru</t>
  </si>
  <si>
    <t xml:space="preserve"> санитарно-эпидемиологическое заключение № 76.01.11.000.М.000560.04.19 от 24.04.2019 г. 1 группа СЭБ
</t>
  </si>
  <si>
    <t>Муниципальное бюджетное учреждение дополнительного образования "Центр детского и юношеского туризма и экскурсий"им Е.П.Балагурова / Администрация городского округа город Рыбинск</t>
  </si>
  <si>
    <t>Лагерь с дневным  пребыванием детей на базе Муниципальное бюджетное учреждение дополнительного образования "Центр детского и юношеского туризма и экскурсий"им Е.П.Балагурова / 152919, Ярославская область, город Рыбинск, улица Ошанина 14</t>
  </si>
  <si>
    <t>Директор, Косолобова Наталья Валерьевна, 22-26-56 turist@rybadm.ru</t>
  </si>
  <si>
    <t xml:space="preserve"> санитарно-эпидемиологическое заключение № 76.01.11.000.М.000561.04.19 от 24.04.2019 г. 1 группа СЭБ
</t>
  </si>
  <si>
    <t>52/52</t>
  </si>
  <si>
    <t xml:space="preserve">Муниципальное автономное учреждение  дополнительного образования  г. Рыбинска «ДХШ»/Администрация городского округа город Рыбинск
</t>
  </si>
  <si>
    <t xml:space="preserve">Лагерь с дневным пребыванием на базе Муниципальное автономное учреждение  дополнительного образования  г. Рыбинска «ДХШ» 152900, г. Рыбинск, Ярославская обл., ул. Расплетина, д.37 
</t>
  </si>
  <si>
    <t>Директор 
Николай Васильевич Тарасенко
(4855)22-55-62
ryb_art_school@mail.ru</t>
  </si>
  <si>
    <t xml:space="preserve">27.05.2019 /03.06.2019-27.06.2019
</t>
  </si>
  <si>
    <t xml:space="preserve"> Санитарно-эпидемиологическое заключение № 76.01.11.000.М.000481.04.19 от 16.04.2019 г. 2 группа СЭБ
</t>
  </si>
  <si>
    <t>Муниципальное автономное учреждение  г. Рыбинска «Детская школа искусств  №6»/Администрация городского округа город Рыбинск</t>
  </si>
  <si>
    <t xml:space="preserve">Лагерь с дневным пребыванием на базе Муниципальное бюджетное учреждение  г. Рыбинска «Детская школа искусств №6» 152914, г. Рыбинск, Ярославская обл., ул. 50 лет ВКЛСКМ, 32а </t>
  </si>
  <si>
    <t>Директор Хотулева Юлия Павловна (4855)55–04-13 rybinskdshi6@yandex.ru</t>
  </si>
  <si>
    <t xml:space="preserve">27.05.2019 /30.05.2019-25.06.2019
</t>
  </si>
  <si>
    <t xml:space="preserve"> Санитарно-эпидемиологическое заключение № 76.01.11.000.М.000483.04.19 от 17.04.2019 г. 2 группа СЭБ
</t>
  </si>
  <si>
    <t xml:space="preserve">Лагерь с дневным пребыванием на базе Муниципальное бюджетное учреждение  г. Рыбинска «Детская школа искусств №5» 152900, г. Рыбинск, Ярославская обл., ул. Моховая, 2а </t>
  </si>
  <si>
    <t>Директор Филиппова Евгения Владимировна 8(4855)26-17-09 shkola_iskusstv5@mail.ru</t>
  </si>
  <si>
    <t>Творческий лагерь МБУ г. Рыбинска "Детская школа искусств №5 http://dshi-5.ru</t>
  </si>
  <si>
    <t xml:space="preserve"> Санитарно-эпидемиологическое заключение № 76.01.11.000.М.000482.04.19 от 16.04.2019 г. 2 группа СЭБ
</t>
  </si>
  <si>
    <t>Ограждение - забор, охрана, организация пропускного режима, наличие кнопки тревожной сигнализации,
наличие автоматической пожарной сигнализации с выводом сигнала на пульт пожарной части,
наличие системы оповещения и управления эвакуацией людей, укомплектованность первичными средствами пожаротушения, паспорт безопасности рег. №44ДСП от 14.03.2018 г.</t>
  </si>
  <si>
    <t xml:space="preserve">Ограждение по периметру территории – металлическое ограждение (металлоконструкции и сетка-рабица)
охрана круглосуточная (днем вахтер; ночью- сторож); Рыбинский отдел вневедомственной охраны ФГКУ «УВО ВНГ России по Ярославской области», действует система видеонаблюдения, организация пропускного режима Организован: вахтер, дежурный учитель – днем; сторож-  ночью, наличие кнопки тревожной сигнализации  Имеется. Наличие системы оповещения и управления эвакуацией людей Имеется.
укомплектованность первичными средствами пожаротушения, наличие источников наружного противопожарного водоснабжения (противопожарных водоемов), отвечающих установленным требованиям пожарной безопасности Имеется противопожарный пруд  объемом 60 куб.м в 100  метрах от здания, паспорт безопасности рег. № 42 ДСП от 14.03.2018 г.
</t>
  </si>
  <si>
    <t>Дата приемки 06.05.19 г. 
08.07.19 г.  07.10.19 г.                               Дата смен                     
  27.05.- 17.06.  
29.07.- 18.08.  
28.10.- 02.11.</t>
  </si>
  <si>
    <t xml:space="preserve">1 смена Межрегиональный профильный  лагерь 
"Школа юного экскурсовода"  
2 смена Профильный  лагерь "Смена мечты"
Ярославль ,Сквозной пер.,5а 
</t>
  </si>
  <si>
    <t>Городской округ г.Рыбинск</t>
  </si>
  <si>
    <t xml:space="preserve">Муниципальное автономное учреждение спортивная школа олимпийского резерва №2 им. ЗТР А.Р.Елфимова  / Администрация городского округа город Рыбинск </t>
  </si>
  <si>
    <t>Директор Шилов Иван Александрович, 4855  55-56-01 sdusshor2_76@mail.ru</t>
  </si>
  <si>
    <t>27.05.2019 / 03.06.19-24.06.19</t>
  </si>
  <si>
    <t>Санитарно-эпидемиологическое заключение № 76.01.11.000.М.000365.04.19 от 01.04.2019 г.,  2 группа СЭБ</t>
  </si>
  <si>
    <t>107/107</t>
  </si>
  <si>
    <t>Договора со сторожами, КТС, охранно-пожарная сигнализация</t>
  </si>
  <si>
    <t>2640 руб.</t>
  </si>
  <si>
    <t>Муниципальное  учреждение спортивная школа олимпийского резерва №3/Администрация городского округа город Рыбинск</t>
  </si>
  <si>
    <t>Директор Боркова Ирина Юрьевна, тел.4855 26-68-54, tenolimp@mail. ru</t>
  </si>
  <si>
    <t>Санитарно-эпидемиологическое заключение  №76.01.11.000.М.000377.04.19 от 02.04.2019 г, 2 группа СЭБ</t>
  </si>
  <si>
    <t>62/62</t>
  </si>
  <si>
    <t>Периметральное ограждение (пр.Батова 3-а), охранно- пожарная сигнализация, КТС</t>
  </si>
  <si>
    <t xml:space="preserve">Муниципальное учреждение спортивная школа олимпийского резерва №10 им. ЗТР Устинова-Иванова Л.Н./Администрация городского округа город Рыбинск </t>
  </si>
  <si>
    <t>Профильный лагерь с дневной формой пребывания детей на базе МУ СШОР №10 им. ЗТР Устинова-Иванова Л.Н./ г. Рыбинск, ул. 9 Мая, д. 14"А"</t>
  </si>
  <si>
    <t>Директор Марков Александр Валерьевич, 8-4855-557920 sdushor-10@mail.ru</t>
  </si>
  <si>
    <t>27.05.2019 / 03.06.2019-24.06.2019</t>
  </si>
  <si>
    <t xml:space="preserve">Спортивный профильный лагерь дневного пребывания детей спортивной направленности - стрельба из лука, спортивная подготовка. </t>
  </si>
  <si>
    <t xml:space="preserve">Санитарно-эпидемиологическое заключение №76.01.11.000.М.000462.04.19 от 12.04.2019г./ 2 группа СЭБ </t>
  </si>
  <si>
    <t>55/55</t>
  </si>
  <si>
    <t>Периметральное ограждение, радиоканальная связь, КТС, видеонаблюдение, охранно-пожарная сигнализация</t>
  </si>
  <si>
    <t xml:space="preserve">2640 руб. </t>
  </si>
  <si>
    <t xml:space="preserve">Муниципальное автономное учреждение спортивная школа олимпийского резерва "ТЕМП" / Администрация городского округа город Рыбинск    </t>
  </si>
  <si>
    <t>Профильный лагерь с дневной формой пребывания детей на базе Муниципальное автономное учреждение спортивная школа олимпийского резерва "ТЕМП"/ 152912 Ярославская обл., г. рыбинск, пр. Ленина, д. 150</t>
  </si>
  <si>
    <t>Директор Камбулов Герман Владимирович, т. 21-18-88, rybinskbassein@yandex.ru</t>
  </si>
  <si>
    <t>27.05.2019 / 31.05.19 - 21.06. 2019г.</t>
  </si>
  <si>
    <t xml:space="preserve">Лагерь с дневным пребыванием детей МАУ СШОР "ТЕМП" - это лагерь комплексного типа (спорт, игры, прогулки, экскурсии)
 Сайт - http://bassein-rybinsk.ru/
  </t>
  </si>
  <si>
    <t>Санитарно-эпидемиологическое заключение №76.01.11.000.М.000364.04.19 от 01.04.2019 г./  1  группа  СЭБ</t>
  </si>
  <si>
    <t>Видеонаблюдение, охранно-пожарная сигнализация, КТС</t>
  </si>
  <si>
    <t>Муниципальное учреждение спортивная школа "Переборец" / Администрация городского округа город Рыбинск</t>
  </si>
  <si>
    <t>Профильный лагерь с дневной формой пребывания детей на базе Муниципальное учреждение спортивная школа "Переборец" / 152916, Ярославская область, г. Рыбинск, ул. Спортивная, д. 6</t>
  </si>
  <si>
    <t>Кузнецов Григорий Владимирович, 8(4855)598-715, pereborez@mail.ru</t>
  </si>
  <si>
    <t>Лагерь с дневным пребыванием  детей: спортивные тренировки, оздоровительные мероприятия (закаливание, игры, прогулки), расширение кругозора и творческая деятельность,  http://www.pereborez.ru/?scp=42</t>
  </si>
  <si>
    <t>Санитарно-эпидемиологическое заключение № 76.01.11.000.М.000368.04.19 от 01.04.2019 г.  / 1  группа СЭБ</t>
  </si>
  <si>
    <t>Периметральное ограждение, КТС, охранно-пожарная сигнализация, видеонаблюдение.</t>
  </si>
  <si>
    <r>
      <rPr>
        <sz val="9.5"/>
        <rFont val="Times New Roman"/>
        <family val="1"/>
        <charset val="204"/>
      </rPr>
      <t xml:space="preserve">Профильный лагерь с дневной формой пребывания детей </t>
    </r>
    <r>
      <rPr>
        <u/>
        <sz val="9.5"/>
        <color indexed="12"/>
        <rFont val="Times New Roman"/>
        <family val="1"/>
        <charset val="204"/>
      </rPr>
      <t>http://sdusshor2.com/prof-lager</t>
    </r>
  </si>
  <si>
    <t xml:space="preserve"> 1 группа СЭБ /Санитарно-эпидемиологическое заключение  №76.01.11.000.М.000767.05.19 от 20.05.2019г.
</t>
  </si>
  <si>
    <t xml:space="preserve"> 2 группа СЭБ/Санитарно-эпидемиологическое заключение  №76.01.11.000.М.000768.05.19 от 20.05.2019г.
</t>
  </si>
  <si>
    <t xml:space="preserve">2 группа СЭБ/Санитарно-эпидемиологическое заключение  №76.01.11.000.М.000769.05.19 от 20.05.2019г. 
</t>
  </si>
  <si>
    <t>Муниципальное общеобразовательное учреждение средняя общеобразовательная школа № 43 / Администрация городского округа город Рыбинск</t>
  </si>
  <si>
    <t xml:space="preserve">Лагерь с дневным пребыванием детей на базе Муниципальное общеобразовательное учреждение средняя общеобразовательная школа № 43 / 152912, Ярославская область, г. Рыбинск, ул. Баженова, д.11 21-77-11 </t>
  </si>
  <si>
    <t>Директор Бессуднова Оксана Аркадьевна 21-77-11 sch43@rybadm.ru</t>
  </si>
  <si>
    <t xml:space="preserve"> санитарно-эпидемиологическое заключение № 76.01.11.000.М.000657.05.19 от 06.05.2019 г. 1 группа СЭБ
</t>
  </si>
  <si>
    <t>Профильный лагерь с дневной формой пребывания детей на базе Муниципальное автономное учреждение спортивная школа олимпийского резерва №2 им. ЗТР А.Р.Елфимова 152920, Ярославская обл., г. Рыбинск, пр. Серова, д. 21; 152903, Ярославская обл., г. Рыбинск, пр. Ленина, д. 161-а, 152916, Ярославская обл., г. Рыбинск, ул. Спортивная, д.6; 152914, Ярославская обл., г. Рыбинск, ул. Рокоссовского, д. 7</t>
  </si>
  <si>
    <t>Профильный лагерь с дневной формой пребывания детей на базе Муниципальное  учреждение спортивная школа олимпийского резерва №3 / 152919, Ярославская обл.,г.Рыбинск, проспект Генерала Батова, 3-а, 152935, Ярославская обл.,г.Рыбинск, ул.Моторостроителей, д.11</t>
  </si>
  <si>
    <t xml:space="preserve">Муниципальное учреждение спортивная школа №5/Администрация городского округа город Рыбинск </t>
  </si>
  <si>
    <t>Профильный лагерь с дневной формой пребывания детей на базе Муниципальное учреждение спортивная школа №5 /152907, Ярославская обл., г. Рыбинск, пр. Ленина, д.184</t>
  </si>
  <si>
    <t>Директор Тачалов Вячеслав Михайлович,                                              4855  23-19-64, rchsh5@mail.ru</t>
  </si>
  <si>
    <t>27.05.2019 / 31.05.19-21.06.19</t>
  </si>
  <si>
    <t>Профильный лагерь с дневным пребыванием детей спортивной школы №5: спортивно-оздоровительные мероприятия, укрепление нравственного и физического здоровья, развитие творческой инициативы, культурно-массовые мероприятия                                    сайт http://rybinskchess.ru</t>
  </si>
  <si>
    <t>Санитарно-эпидемиологическое заключение  №76.01.11.000.М.000307.03.19 от 20.03.2019г. / 1 группа СЭБ</t>
  </si>
  <si>
    <t>48/48</t>
  </si>
  <si>
    <t>Камера видеонаблюдения, охранно-пожарная сигнализация, КТС</t>
  </si>
  <si>
    <t>Муниципальное автономное учреждение спортивная школа  № 6/ Администрация городского округа город Рыбинск</t>
  </si>
  <si>
    <t xml:space="preserve">Профильный лагерь с дневной формой пребывания детей на базе Муниципальное автономное учреждение спортивная школа  № 6 / 152912, Ярославская обл. ,  г. Рыбинск, ул. Баженова, д. 11а </t>
  </si>
  <si>
    <t>Директор Тябус Виктор Владимирович  4855 29-87-66 info@rybinsk6.ru</t>
  </si>
  <si>
    <t>Санитарно-эпидемиологическое заключение №76.01.11.000.М.000275.03.19 от 15.03.2019г. /  2 группа СЭБ</t>
  </si>
  <si>
    <t>Периметральное ограждение, охранно-пожарная сигнализация, КТС</t>
  </si>
  <si>
    <t xml:space="preserve">Муниципальное учреждение спортивная школа "Метеор" им. почетного гражданина города Рыбинска Г.Ф.Шахова   /   Администрация городского округа город Рыбинск </t>
  </si>
  <si>
    <t>Профильный лагерь с дневной формой пребывания детей на базе Муниципальное учреждение спортивная школа "Метеор" им. почетного гражданина города Рыбинска Г.Ф.Шахова   / 152920 Ярославская обл., г. Рыбинск, пр-т Серова, д.21</t>
  </si>
  <si>
    <t>Директор Аристов Артем Валерьевич,                55-45-35            sambo-meteor@yandex.ru</t>
  </si>
  <si>
    <t>27.05. 2019/03.06.19 - 24.06.19</t>
  </si>
  <si>
    <t>Санитарно-эпидемиологическое заключение № 76.01.11.000.М.000306.03.19 от 20.03.2019 / 1 группа СЭБ</t>
  </si>
  <si>
    <t>Видеонаблюдение, КТС, периметральное ограждение, охранно-пожарная сигнализация, круглосуточное дежурство.</t>
  </si>
  <si>
    <t>Муниципальное автономное учреждение "Молодежный центр "Максимум"/ Администрация городского округа город Рыбинск</t>
  </si>
  <si>
    <t>Профильный лагерь с дневной формой пребывания детей на базе   Муниципальное автономное учреждение "Молодежный центр "Максимум" / 152925, город Рыбинск, ул. Бабушкина, дом 17 / ул. 50 лет ВЛКСМ, 32, Сельскохозяйственная, 22, ул. Ухтомского, 22</t>
  </si>
  <si>
    <t>Директор Груздева Елена Владимировна 84855 550335 centrrab@yandex.ru</t>
  </si>
  <si>
    <t>27.05. 2019 / 29.05.19 - 19.06.19</t>
  </si>
  <si>
    <t>Охранно-пожарная сигнализация</t>
  </si>
  <si>
    <t>Муниципальное бюджетное учреждение дополнительного образования "Центр «Молодые таланты» / Администрация городского округа город Рыбинск</t>
  </si>
  <si>
    <t>Областной профильный лагерь развития творческих способностей детей «Летний Лицей» / ДОЛ имени А. Матросова - структурное подразделение МАУ «Центр отдыха «Содружество» Рыбинский МР Михайловский сельский округ, вблизи  села Михайловское</t>
  </si>
  <si>
    <t xml:space="preserve">Васильева 
Елена Олеговна  
руководитель смены
84855 55-41-42 talant@rybadm.ru  moltal@mail.ru Файфер 
Юлия Викторовна
директор
ДОЛ им.
А. Матросова
8-980-658-90-92
</t>
  </si>
  <si>
    <t>27.05.2019 /07.08.2019 - 27.08.2019</t>
  </si>
  <si>
    <t xml:space="preserve">Санитарно-эпидемиологическое заключение  №76.01.11.000.М.000767.05.19 от 20.05.2019г./ 1 группа СЭБ </t>
  </si>
  <si>
    <t xml:space="preserve">•Целостность ограждения  территории 
•Организация пропускного режима
•Наличие  специализированной охраны территории 
•Наличие  системы видеонаблюдения  территории
•Наличие кнопки экстренного вызова охраны 
•Наличие антитеррористического паспорта учреждения 
•Наличие  наружного освещения территории лагеря 
• Наличие инструкций и приказов для сотрудников лагеря о действиях в случае чрезвычайной ситуации 
•Договор фрахтования  транспортных средств для перевозки детей с ООО «Верхне Волжские междугородние линии»
• Наличие документов о допуске лиц к трудовой деятельности в сфере организации отдыха и оздоровления детей с соблюдением  требований  пункта 2.1. статьи 11 Федерального закона от 24.06. 1999 года  № 120-ФЗ «Об основах системы профилактики безнадзорности и правонарушений несовершеннолетних» и статей 331, 351.1. Трудового кодекса Российской Федерации для работы в организации отдыха детей и их оздоровления.
</t>
  </si>
  <si>
    <t xml:space="preserve">6815 - из ОБ для детей-победителей региональных, Всероссийских конкурсов, олимпиад;
22 000  - для физических лиц за счет родителей
</t>
  </si>
  <si>
    <t>Муниципальное автономное учреждение «Молодежный центр «Максимум»/ Администрация городского округа город Рыбинск</t>
  </si>
  <si>
    <t xml:space="preserve">Лагерь для молодых семей «СемьЯ!» / ДОЛ  имени Ю.А. Гагарина» - структурное подразделение МАУ «Центр отдыха «Содружество» Рыбинский МР  </t>
  </si>
  <si>
    <t xml:space="preserve">Груздева                                                            
Елена Владимировна
руководитель смены
8 (4855)55-03-35 centrrab@yandex.ru Смирнова Ольга Вадимовна (4855)28-26-06(4855)28-37-66 E-mail: rybcamp@mail.ru </t>
  </si>
  <si>
    <t>29.05.2019 /12.08.2019   -  20.08.2019</t>
  </si>
  <si>
    <t xml:space="preserve">Санитарно-эпидемиологическое заключение  №76.01.11.000.М.000768.05.19 от 20.05.2019г./ 2 группа СЭБ
</t>
  </si>
  <si>
    <t xml:space="preserve">• Целостность ограждения  территории 
• Организация пропускного режима
• Наличие  специализированной охраны территории 
• Наличие  системы видеонаблюдения  территории
• Наличие кнопки экстренного вызова охраны 
• Наличие антитеррористического паспорта учреждения 
• Наличие  наружного освещения территории лагеря 
•  Наличие инструкций и приказов для сотрудников лагеря о действиях в случае чрезвычайной ситуации 
• Договор фрахтования  транспортных средств для перевозки детей с ООО «Верхне Волжские междугородние линии»
• Наличие документов о допуске лиц к трудовой деятельности в сфере организации отдыха и оздоровления детей с соблюдением  требований  пункта 2.1. статьи 11 Федерального закона от 24.06. 1999 года  № 120-ФЗ «Об основах системы профилактики безнадзорности и правонарушений несовершеннолетних» и статей 331, 351.1. Трудового кодекса Российской Федерации для работы в организации отдыха детей и их оздоровления.
</t>
  </si>
  <si>
    <t>Мунципальное бюджетное учреждение дополнительного образования "Центр детского творчсетва "Солнечный"/Администрация городского округа город Рыбинск</t>
  </si>
  <si>
    <t>Лагерь школьного актива «Ступени» / ДОЛ  имени Ю.А. Гагарина» - структурное подразделение МАУ «Центр отдыха «Содружество» 152981, Ярославская область, Рыбинский район, Покровский сельский округ, в районе поселка Кстово, д. 102.</t>
  </si>
  <si>
    <t xml:space="preserve">Котова Алла Николаевна                                        
руководитель смены
8 (4855)55-03-08 centrrab@yandex.ru  
Смирнова Ольга Вадимовна (4855)28-26-06(4855)28-37-66 E-mail: rybcamp@mail.ru </t>
  </si>
  <si>
    <t xml:space="preserve">20.08.2019 - 29.08.2019 </t>
  </si>
  <si>
    <t>Муниципальное автономное учреждение «Молодежный центр «Максимум» /Администрация городского округа город Рыбинск</t>
  </si>
  <si>
    <t>Молодежный лагерь студенческого актива «Версия» / ДОЛ  имени Ю.А. Гагарина» - структурное подразделение МАУ «Центр отдыха «Содружество» 152981, Ярославская область, Рыбинский район, Покровский сельский округ, в районе поселка Кстово, д. 102.</t>
  </si>
  <si>
    <t xml:space="preserve">Груздева                                                            
Елена Владимировна
руководитель смены
8 (4855)55-03-35 centrrab@yandex.ru  
Смирнова Ольга Вадимовна (4855)28-26-06(4855)28-37-66 E-mail: rybcamp@mail.ru </t>
  </si>
  <si>
    <t xml:space="preserve">20.08.2019 - 26.08.2019 </t>
  </si>
  <si>
    <t>Муниципальное бюджетное учреждение   г. Рыбинска «Детская школа искусств № 5" /Администрация городского округа город Рыбинск</t>
  </si>
  <si>
    <t>1 группа/ санитарно-эпидемиологического заключение № 76.01.11.000.М.000479.04.19 от 16.04.2019</t>
  </si>
  <si>
    <t xml:space="preserve">2 группа/санитарно-эпидемиологического заключение №76.01.11.000.М.000832.05.19 от 28.05.2019 </t>
  </si>
  <si>
    <t>2 группа/
санитарно-эпидемиологическое заключение №76.01.11.000.М.000838.05.19 от 29.05.2019; санитарно-эпидемиологическое заключение на пляжи №76.01.14.000.Т.000304.07.18 от 03.07.2018; №76.01.14.000.Т.000305.07.18 от 03.07.2018.</t>
  </si>
  <si>
    <r>
      <t>I группа,Санитарно-</t>
    </r>
    <r>
      <rPr>
        <sz val="9.5"/>
        <rFont val="Times New Roman"/>
        <family val="1"/>
        <charset val="204"/>
      </rPr>
      <t>эпидемиологическое заключение №76.01.11.000.М.000197.03.19 от 01.03.2019</t>
    </r>
  </si>
  <si>
    <t xml:space="preserve">II группа,Санитарно-эпидемиологическое заключение№76.01.11.000.М.000584.04.19 от 25.04.2019 </t>
  </si>
  <si>
    <t xml:space="preserve">Муниципальное общеобразовательное учреждение средняя общеобразовательная школа №8/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</si>
  <si>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СОШ №8/Ярославская область,г. Углич, микрорайон Мирный, д.31</t>
  </si>
  <si>
    <t>Синильникова Юлия Андреевна, 8(48532) 5-41-76 school8ug@gmail.com</t>
  </si>
  <si>
    <t xml:space="preserve">Даты приёмки:                                      до 19.03, 25.05, 22.10.                         Даты заездов: 26.03-30.03, 01.06-27.06, 29.10-02.11
</t>
  </si>
  <si>
    <t>В шаговой доступности http://76204s008.edusite.ru</t>
  </si>
  <si>
    <t>1 группа/санитарно-эпидемиологическое заключение№ 76.01.11.000.М.000453.04.19 от 12.04.2019</t>
  </si>
  <si>
    <t>50/50,                    75/75,                 30/30</t>
  </si>
  <si>
    <r>
      <t>контрольно-пропускной режим, по периметру учреждения - видеонаблюдение, тревожно-вызывная сигнализация экстренного вызова полиции, имеется паспорт антитеррористической защищённости</t>
    </r>
    <r>
      <rPr>
        <sz val="9.5"/>
        <rFont val="Times New Roman"/>
        <family val="1"/>
        <charset val="204"/>
      </rPr>
      <t xml:space="preserve"> от 05.02.2018г., действует до 04.02.2023г.</t>
    </r>
  </si>
  <si>
    <t>II группа,Санитарно-эпидемиологическое заключение                 №76.01.11.000.М.000672.05.19 от 07.05.2019г.</t>
  </si>
  <si>
    <t>II группа,Санитарно-эпидемиологическое заключение                   №76.01.11.000.М.000549.04.19 от 23.04.2019г</t>
  </si>
  <si>
    <t>Ашмарин Руслан Александрович, 8(48532)4-84-82 vozdvugl@mail.ru</t>
  </si>
  <si>
    <t>II группа,Санитарно-эпидемиологическое заключение №76.01.11.000.М.000811.05.19 от 23.05.2019</t>
  </si>
  <si>
    <t>II группа,Санитарно-эпидемиологическое заключение №76.01.11.000.М.000705.05.19 от 08.05.2019</t>
  </si>
  <si>
    <t>II группа,Санитарно-эпидемиологическое заключение №76.01.11.000.М.000548.04.19 от 23.04.2019</t>
  </si>
  <si>
    <t>II группа,Санитарно-эпидемиологическое заключение №76.01.11.000.М.000446.04.19 от 11.04.2019</t>
  </si>
  <si>
    <t xml:space="preserve">Муниципальное общеобразовательное учреждение Заозерская средняя общеобразовательная школа/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</si>
  <si>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Заозерской СОШ /Ярославская область, Угличский муниципальный район, с. Заозерье</t>
  </si>
  <si>
    <t>Тушнева Любовь Алексеевна, 8(48532)4-37-82 zaozsh@yandex.ru</t>
  </si>
  <si>
    <t xml:space="preserve">
Даты приёмки: до 30.05, 23.10                                             Даты заездов: 
03.06-27.06.19,
28.10-01.11.19</t>
  </si>
  <si>
    <t>http://76204s023.edusite.ru пригородный автобус Углич-Заозерье</t>
  </si>
  <si>
    <t>1 группа/санитарно-эпидемиологическое заключение № 76.01.11.000.М.000357.03.19 от 29.03.2019</t>
  </si>
  <si>
    <t>16/16,                     14/14</t>
  </si>
  <si>
    <r>
      <t>контрольно-пропускной режим, по периметру учреждения - видеонаблюдение,  имеется паспорт антитеррористической защищённости</t>
    </r>
    <r>
      <rPr>
        <sz val="9.5"/>
        <color rgb="FFFF0000"/>
        <rFont val="Times New Roman"/>
        <family val="1"/>
        <charset val="204"/>
      </rPr>
      <t xml:space="preserve">                                                   </t>
    </r>
    <r>
      <rPr>
        <sz val="9.5"/>
        <rFont val="Times New Roman"/>
        <family val="1"/>
        <charset val="204"/>
      </rPr>
      <t>№1 утвержден 05.02.2018, срок действия до 04.02.2023</t>
    </r>
  </si>
  <si>
    <t xml:space="preserve">Муниципальное общеобразовательное учреждение Головинская средняя общеобразовательная школа, Учредитель-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</si>
  <si>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Головинской СОШ /Ярославская область, Угличский муниципальный район, деревня Головино</t>
  </si>
  <si>
    <t>Гусева Татьяна Геннадьевна, 8(48532)4-62-60 golovino_skoola@mail.ru</t>
  </si>
  <si>
    <t>Даты приёмки: до 30.05, 23.10                                             Даты заездов: 
03.06-27.06.19,
28.10-01.11.19</t>
  </si>
  <si>
    <t>http://76204s025.edusite.ru маршрутное такси Угли-Головино</t>
  </si>
  <si>
    <t>1 группа/санитарно-эпидемиологическое заключение № 76.01.11.000.М.000550.04.19от 23.04.2019</t>
  </si>
  <si>
    <t>20/20,                        13/13</t>
  </si>
  <si>
    <r>
      <t xml:space="preserve">контрольно-пропускной режим, по периметру учреждения - видеонаблюдение,  имеется паспорт антитеррористической защищённости </t>
    </r>
    <r>
      <rPr>
        <sz val="9.5"/>
        <rFont val="Times New Roman"/>
        <family val="1"/>
        <charset val="204"/>
      </rPr>
      <t>от 19.01.2018г. Действителен до 19.01.2023г.</t>
    </r>
  </si>
  <si>
    <t xml:space="preserve">Муниципальное общеобразовательное учреждение Василёвская средняя общеобразовательная школа/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</si>
  <si>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Василёвская СОШ /Ярославская область, Угличский муниципальный район,село Василёво</t>
  </si>
  <si>
    <t>Иванова Ольга Юрьевна, 8(48532) 4-34-48 vasilevo1866@mail.ru</t>
  </si>
  <si>
    <t>http://vasilevo.edu.yar.ru  автобус Углич-Василёво</t>
  </si>
  <si>
    <t>2 группа/санитарно-эпидемиологическое заключение №76.01.11.000.М.000352.03.19 от 28.03.2019</t>
  </si>
  <si>
    <t>10/10,                           10/10</t>
  </si>
  <si>
    <r>
      <t>контрольно-пропускной режим, имеется паспорт антитеррористической защищённос</t>
    </r>
    <r>
      <rPr>
        <sz val="9.5"/>
        <rFont val="Times New Roman"/>
        <family val="1"/>
        <charset val="204"/>
      </rPr>
      <t>т от  02.02.2018г. №1 действителен до 02.02.2023г.</t>
    </r>
    <r>
      <rPr>
        <sz val="9.5"/>
        <color rgb="FF000000"/>
        <rFont val="Times New Roman"/>
        <family val="1"/>
        <charset val="204"/>
      </rPr>
      <t xml:space="preserve">и по периметру учреждения устанолвлено видеонаблюдение </t>
    </r>
  </si>
  <si>
    <t xml:space="preserve">Муниципальное общеобразовательное учреждение Юрьевская средняя общеобразовательная школа/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</si>
  <si>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Юрьевская СОШ /Ярославская область, Угличский муниципальный район,деревня Вякирево</t>
  </si>
  <si>
    <t>Пестерева Валентина Фёдоровна, 8(48532) 4-67-60 school-yur@yandex.ru</t>
  </si>
  <si>
    <t xml:space="preserve">http://76204s028.edusite.ru/ пригородный автобус Углич-Юрьево
</t>
  </si>
  <si>
    <t>2 группа/санитарно-эпидемиологическое заключение № 76.01.11.000.М.000199.03.19 от 01.03.2019</t>
  </si>
  <si>
    <t xml:space="preserve">20/20,                    10/10 </t>
  </si>
  <si>
    <r>
      <t>контрольно-пропускной режим, имеется паспорт антитеррористической защищённости №1 от 5 февраля 2018года, действует до 4 февраля 2023года</t>
    </r>
    <r>
      <rPr>
        <sz val="9.5"/>
        <color rgb="FFFF0000"/>
        <rFont val="Times New Roman"/>
        <family val="1"/>
        <charset val="204"/>
      </rPr>
      <t xml:space="preserve"> </t>
    </r>
    <r>
      <rPr>
        <sz val="9.5"/>
        <color rgb="FF000000"/>
        <rFont val="Times New Roman"/>
        <family val="1"/>
        <charset val="204"/>
      </rPr>
      <t xml:space="preserve">, по периметру учреждения -видеонаблюдение                                                                     </t>
    </r>
    <r>
      <rPr>
        <sz val="9.5"/>
        <color rgb="FF000000"/>
        <rFont val="Times New Roman"/>
        <family val="1"/>
        <charset val="204"/>
      </rPr>
      <t xml:space="preserve">
</t>
    </r>
  </si>
  <si>
    <t xml:space="preserve">Муниципальное общеобразовательное учреждение Воскресенская основная общеобразовательная школа/Угличский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</si>
  <si>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Воскресенская ООШ /Ярославская область, Угличский муниципальный район,деревня Ново, ул. Центральная, д.25</t>
  </si>
  <si>
    <t>Марасанова Валентина Николаевна 8(48532)4-32-68 voskresen_shk@mail.ru</t>
  </si>
  <si>
    <t>http://76204s033.edusite.ru междугородный автобус Углич-Борисоглеб</t>
  </si>
  <si>
    <t>2 группа/санитарно-эпидемиологическое заключение № 76.01.11.000.М.000353.03.19 от 28.03.2019</t>
  </si>
  <si>
    <t>24/24,                         23/23</t>
  </si>
  <si>
    <r>
      <t xml:space="preserve">контрольно-пропускной режим, имеется паспорт антитеррористической защищённости </t>
    </r>
    <r>
      <rPr>
        <sz val="9.5"/>
        <rFont val="Times New Roman"/>
        <family val="1"/>
        <charset val="204"/>
      </rPr>
      <t xml:space="preserve">от 21.03.2018г. Действителен до 21.03.2023г, </t>
    </r>
    <r>
      <rPr>
        <sz val="9.5"/>
        <color rgb="FF000000"/>
        <rFont val="Times New Roman"/>
        <family val="1"/>
        <charset val="204"/>
      </rPr>
      <t>по периметру учреждения -видеонаблюдение</t>
    </r>
  </si>
  <si>
    <t xml:space="preserve">Муниципальное  автономное образовательное учреждение дополнительного образования Детско-юношеская спортивная школа/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</si>
  <si>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МАОУ ДО Детско-юношеская спортивная школа/ Ярославская область, г.Углич, ул. Ярославская, д.54</t>
  </si>
  <si>
    <t>Ражев Андрей Вячеславович, 8(48532) 5-77-60 dush_uglich@mail.ru</t>
  </si>
  <si>
    <t>http://www.uglich-sport.ru/ в шаговой доступности</t>
  </si>
  <si>
    <t>1 группа/санитарно-эпидемиологическое заключение № 76.01.11.000.М.000454.04.19 от 12.04.2019</t>
  </si>
  <si>
    <t>106/106,                    65/65</t>
  </si>
  <si>
    <r>
      <t>контрольно-пропускной режим, по периметру учреждения - видеонаблюдение,  имеется паспорт антитеррористической защищённости</t>
    </r>
    <r>
      <rPr>
        <sz val="9.5"/>
        <color rgb="FFFF0000"/>
        <rFont val="Times New Roman"/>
        <family val="1"/>
        <charset val="204"/>
      </rPr>
      <t xml:space="preserve"> </t>
    </r>
    <r>
      <rPr>
        <sz val="9.5"/>
        <color rgb="FF000000"/>
        <rFont val="Times New Roman"/>
        <family val="1"/>
        <charset val="204"/>
      </rPr>
      <t xml:space="preserve">  от                  08.02.2017 г. Действителен до 08.02.2022 г., тревожно-вызывная сигнализация экстренного вызова полиции. </t>
    </r>
  </si>
  <si>
    <t xml:space="preserve">Муниципальное  учреждение дополнительного образования Центр внешкольной работы/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</si>
  <si>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МУ ДО Центр внешкольной работы/ Ярославская область, г.Углич, ул. Зины Золотовой, д.42</t>
  </si>
  <si>
    <t>Буцких Маргарита Львовна, 8(48532) 5-36-69 CVR20@yandex.ru</t>
  </si>
  <si>
    <t>Даты приёмки: до 30.05, 26.06, 23.10                                             Даты заездов: 
03.06-27.06.19, 01.07-24.07
28.10-01.11.19</t>
  </si>
  <si>
    <t>В шаговой доступности http://www.cvr-uglich.edusite.ru</t>
  </si>
  <si>
    <t>1 группа/санитарно-эпидемиологическое заключение№ 76.01.11.000.М.000552.04.19 от 23.04.2019</t>
  </si>
  <si>
    <t>50/50,                     30/30,                       30/30</t>
  </si>
  <si>
    <r>
      <t>контрольно-пропускной режим, по периметру учреждения - видеонаблюдение,  имеется паспорт антитеррористической защищённости от 05.02.2018 Б/№, срок действия - до 04.02.2023, тревожно-вызывная сигнализация экстренного вызова полиции</t>
    </r>
    <r>
      <rPr>
        <sz val="9.5"/>
        <color rgb="FFFF0000"/>
        <rFont val="Times New Roman"/>
        <family val="1"/>
        <charset val="204"/>
      </rPr>
      <t xml:space="preserve"> </t>
    </r>
    <r>
      <rPr>
        <sz val="9.5"/>
        <color rgb="FF000000"/>
        <rFont val="Times New Roman"/>
        <family val="1"/>
        <charset val="204"/>
      </rPr>
      <t xml:space="preserve">                           </t>
    </r>
  </si>
  <si>
    <t xml:space="preserve">Даты приёмки:                                          до 26.06                                                       Даты заездов: 01.07-24.07.
</t>
  </si>
  <si>
    <t>II группа,Санитарно-эпидемиологическое заключение  №76.01.11.000.М.000583.04.19от 25.04.2019</t>
  </si>
  <si>
    <t xml:space="preserve">Муниципальное образовательное учреждение дополнительного образования детей Дом детского творчества/ Угличский муниципальный район в лице Управления образования Администрации Угличского муниципального района </t>
  </si>
  <si>
    <t>Оздоровительный лагерь с дневной формой пребывания детей на базе  МОУ ДОД Дом детского творчества/ Ярославская область, г.Углич, ул. Ленина, д.21/13</t>
  </si>
  <si>
    <t>Макарова Нина Владимировна 8(48532) 2-06-59  uglich_ddt@mail.ru</t>
  </si>
  <si>
    <t>В шаговой доступности http://ddt.uglich.ru</t>
  </si>
  <si>
    <t>I группа,Санитарно-эпидемиологическое заключение№ 76.01.11.000.М.000257.03.19 от 13.03.2019</t>
  </si>
  <si>
    <t>140/140,                    58/58</t>
  </si>
  <si>
    <r>
      <t xml:space="preserve">контрольно-пропускной режим, по периметру учреждения - видеонаблюдение,  имеется паспорт антитеррористической защищённости, тревожно-вызывная сигнализация экстренного вызова полиции </t>
    </r>
    <r>
      <rPr>
        <sz val="9.5"/>
        <rFont val="Times New Roman"/>
        <family val="1"/>
        <charset val="204"/>
      </rPr>
      <t>Паспорт  АТЗ от 01.02.2018г.Действителен до 01.02.2023г.</t>
    </r>
  </si>
  <si>
    <t>13640 - 20000 руб.</t>
  </si>
  <si>
    <t>Даты приемки 20.03, 28.05, 22.10.2019
Даты заездов:
25.03. - 29.03.2019, 
03.06-27.06.2019, 
28.10-01.11.2019</t>
  </si>
  <si>
    <t xml:space="preserve">15/15           25/25          15/15 
</t>
  </si>
  <si>
    <t>Даты приемки 20.03, 28.05, 22.10/ 
Даты заездов:
25.03. - 29.03.2019, 
03.06-27.06.2019, 01.07-24.07.2019  
28.10-01.11.2019</t>
  </si>
  <si>
    <t>Даты приемки 30.05, 22.10.2019
Даты заездов:
03.06-27.06.2019, 
28.10-01.11.2019</t>
  </si>
  <si>
    <t xml:space="preserve">1 группа/санитарно-эпидемиологическое заключение №76.01.11.000.М.000754.05.19 от 17.05.2019 г.              </t>
  </si>
  <si>
    <t xml:space="preserve">30/30             20/15 
</t>
  </si>
  <si>
    <t xml:space="preserve"> 40/37         80/60          40/30 
</t>
  </si>
  <si>
    <t>Даты приемки 28.05, 22.10.2019 
Даты заездов:
03.06-27.06.2019, 
28.10-01.11.2019</t>
  </si>
  <si>
    <t xml:space="preserve">25/25           15/15 
</t>
  </si>
  <si>
    <t>Даты приемки 28.05, 22.10.2019
Даты заездов:
03.06-27.06.2019, 
28.10-01.11.2019</t>
  </si>
  <si>
    <t xml:space="preserve">2 группа/санитарно-эпидемиологическое заключение №76.01.11.000.М.000312.03.19 от 20.03.2019 г.              </t>
  </si>
  <si>
    <t xml:space="preserve">50/40       200/160       50/35
</t>
  </si>
  <si>
    <t xml:space="preserve">20/20          15/15
</t>
  </si>
  <si>
    <t xml:space="preserve">15/15          25/25          15/15
</t>
  </si>
  <si>
    <t xml:space="preserve">25/19          35/35          25/15 
</t>
  </si>
  <si>
    <t xml:space="preserve">40/40          60/55          40/40 
</t>
  </si>
  <si>
    <t xml:space="preserve">Даты приемки 28.05.2019
Даты заездов: 
03.06-27.06.2019 </t>
  </si>
  <si>
    <t>Даты приемки 28.05, 22.10.2019
Даты заездов: 
03.06-27.06.2019, 
01.07-24.07.2019, 28.10 - 01.11.2019</t>
  </si>
  <si>
    <t xml:space="preserve">2 группа/санитарно-эпидемиологическое №76.01.11.000.М.000717.05.19 от 13.05.2019           </t>
  </si>
  <si>
    <t xml:space="preserve">150/120     150/60  60/60
</t>
  </si>
  <si>
    <t xml:space="preserve"> 2520  руб., 700 руб.</t>
  </si>
  <si>
    <t>Даты приемки 28.05.2019
Даты заездов: 
03.06-27.06.2019, 
01.07 - 24.07.2019</t>
  </si>
  <si>
    <t xml:space="preserve">2 группа/санитарно-эпидемиологическое №76.01.11.000.М.000614.04.19 от 30.04.2019             </t>
  </si>
  <si>
    <t xml:space="preserve">80/50          80/50 
</t>
  </si>
  <si>
    <t xml:space="preserve">Даты приемки 28.05.2019
Даты заездов:
03.06-27.06.2019 
</t>
  </si>
  <si>
    <t xml:space="preserve"> 20/20         35/35           20/20 
</t>
  </si>
  <si>
    <t xml:space="preserve">25/20          40/35          25/20 
</t>
  </si>
  <si>
    <t xml:space="preserve"> 30/15         30/30          30/15 
</t>
  </si>
  <si>
    <t xml:space="preserve"> 15/15         30/30          15/15
</t>
  </si>
  <si>
    <t>Муниципальное общеобразовательное учреждение Марковская основная общеобразовательная школа/Управление образования администрации Ростовского муниципального района</t>
  </si>
  <si>
    <t>Лагерь с дневным пребыванием на базе муниципального общеобразовательного учреждения Марковской основной общебразовательной школы/ 152123 Ярославская область, Ростовский район, п. Марково, с. Марково, д.15а</t>
  </si>
  <si>
    <t>Сергеева Елена Владимировна, 848536 22357/markovo5@mail.ru</t>
  </si>
  <si>
    <t>Даты приемки 28.05, 22.10.2019
Даты заездов: 
03.06-27.06.2019, 
28.10-01.11.2019</t>
  </si>
  <si>
    <t>Разработан паспорт лагеря. Лагерь в шаговой доступности для детей данного населенного пункта. Сайт - https://markov-ros.edu.yar.ru/detskiy_lager.html</t>
  </si>
  <si>
    <t xml:space="preserve">2 группа/санитарно-эпидемиологическое заключение №76.01.11.000.М.000664.05.19 от 07.05.2019              </t>
  </si>
  <si>
    <t xml:space="preserve">20/20  20/15
</t>
  </si>
  <si>
    <t xml:space="preserve">Имеется периметральное ограждение территории, установлено видеонаблюдение, осуществляется пропускной режим, дежурные администраторы. Паспорт безопасности от 23.03.2019, срок действия до 23.03.2023 года </t>
  </si>
  <si>
    <t>Муниципальное общеобразовательное учреждение Белогостицкая средняя общеобразовательная школа/ Управление образования администрации Ростовского муниципального района</t>
  </si>
  <si>
    <t>Оздоровительный лагерь с дневным пребыванием детей на базе муниципального образовательного учреждения Белогостицкой средней общеобразовательной школы/ 152110 Ярославская область, Ростовский район, село Белогостицы, д.35</t>
  </si>
  <si>
    <t xml:space="preserve">Менячихина Нина Николаевна, 8(48536)2-22-31 belog-school@mail.ru        </t>
  </si>
  <si>
    <t>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https://belog-ros.edu.yar.ru/shkolniy_ozdorovitelniy_lager.html</t>
  </si>
  <si>
    <t xml:space="preserve">1 группа/санитарно-эпидемиологическое заключение №76.01.11.000.М.000283.03.19 от 18.03.2019 г.            </t>
  </si>
  <si>
    <t>Наличие периметрального ограждения, организовано видеонаблюдение, имеется тревожная кнопка вызова полиции, сторожа. Паспорт безопасности от 23.03.2019, срок действия до 23.03.2023 года</t>
  </si>
  <si>
    <t xml:space="preserve"> 50/25      150/115 60/60     50/35   
</t>
  </si>
  <si>
    <t xml:space="preserve">2 группа/санитарно-эпидемиологическое заключение №76.01.11.000.М.000718..05.19 от 13.05.2019 г.            </t>
  </si>
  <si>
    <t xml:space="preserve">20/16          15/15
</t>
  </si>
  <si>
    <t xml:space="preserve"> 40/33       100/85       40/35
</t>
  </si>
  <si>
    <t xml:space="preserve">50/40          80/80          50/40
</t>
  </si>
  <si>
    <t>Клюева Наталья Владимировна/84853621619 ugosh@yandex.ru</t>
  </si>
  <si>
    <t xml:space="preserve">20/20          30/25          20/20 
</t>
  </si>
  <si>
    <t>Пелевина Татьяна Вениаминовна, 8(48-536)2-01-36; porechie-shkola@mail.ru</t>
  </si>
  <si>
    <t xml:space="preserve"> 60/40      150/130      60/50
</t>
  </si>
  <si>
    <t xml:space="preserve"> 20/19         35/35          15/15 
</t>
  </si>
  <si>
    <t xml:space="preserve"> 30/26          35/35          25/20 
</t>
  </si>
  <si>
    <t>Скородумов Владимир Николаевич,  8-(48543)-32-1-16,        e-mail: moubarman@mail.ru, сайт: barman-lub.edu.yar.ru</t>
  </si>
  <si>
    <t>2 группа/санитарно-эпидемиологическое заключение  № 76.01.11.000.М.000778.05.19 от 21.05.2019 г.</t>
  </si>
  <si>
    <t>40/40           40/40</t>
  </si>
  <si>
    <t>Система оповещения и управление эвакуацией;      тревожная кнопка вызова Федеральное государственное казенное учреждение «Управление вневедомственной охраны войск национальной гвардии Российской Федерации по Ярославской области». Территория ограждена металлической сеткой, ведется видеонаблюдение, пропускной режим, имеется радиокальная система извещений.</t>
  </si>
  <si>
    <t>Муниципальное общеобразовательное учреждение Бармановская основная  общеобразовательная школа Любимского муниципального района/Управление образования Администрации Любимского муниципального района</t>
  </si>
  <si>
    <t xml:space="preserve">Дата приемки 28.05.2019  дата заезда: 03.06.-27.06.2019 </t>
  </si>
  <si>
    <t>1 группа/ санитарно-эпидемиологическое заключение № 76.01.11.000.М.000627.04.19 от 30.04.2019 г.</t>
  </si>
  <si>
    <t>дата приемки 28.05.2019       дата заезда:       04.06.2019-29.06.2019</t>
  </si>
  <si>
    <t>1 группа/ санитарно-эпидемиологическое заключение № 76.01.11.000.М.000628.04.19 от 30.04.2019 г.</t>
  </si>
  <si>
    <t xml:space="preserve"> дата приемки 28.05.2019       дата заезда:        01.06.2019-29.06.2019</t>
  </si>
  <si>
    <t>1 группа/  санитарно-эпидемиологическое заключение № 76.01.11.000.М.000633.04.19 от 30.04.2019 г.</t>
  </si>
  <si>
    <t xml:space="preserve">дата приемки 28.05.2019      дата заезда:         03.06.2019-27.06.2019 </t>
  </si>
  <si>
    <t>2 группа/ санитарно-эпидемиологическое заключение № 76.01.11.000.М.000631.04.19 от 30.04.2019 г.</t>
  </si>
  <si>
    <t xml:space="preserve">дата приемки 28.05.2019       дата заезда:          03.06.2019-27.06.2019 </t>
  </si>
  <si>
    <t>1 группа/ санитарно-эпидемиологическое заключение № 76.01.11.000.М.000629.04.19 от 30.04.2019 г.</t>
  </si>
  <si>
    <t>дата приемки: 28.05.2019       дата заезда       03.06.2019-27.06.2019</t>
  </si>
  <si>
    <t>2 группа/ санитарно-эпидемиологическое заключение № 76.01.11.000.М.000632.04.19 от 30.04.2019 г.</t>
  </si>
  <si>
    <t xml:space="preserve">дата приемки:    28.05.2019       дата заезда:          03.06.2019-27.06.2019 </t>
  </si>
  <si>
    <t>1 группа/  санитарно-эпидемиологическое заключение № 76.01.11.000.М.000630.04.19 от 30.04.2019 г.</t>
  </si>
  <si>
    <t xml:space="preserve">24.05.2019 /27.05.2019-20.06.2019
</t>
  </si>
  <si>
    <t>23.05.2019  /27.05.19 - 17.06.2019 г.</t>
  </si>
  <si>
    <t>24.05.2019 / 27.05.19-17.06.19</t>
  </si>
  <si>
    <t>2 группа/
санитарно-эпидемиологического заключение № 76.01.11.000.М.000775.05.19 от 21.05.2019</t>
  </si>
  <si>
    <t xml:space="preserve">120/60 человек в смену
120/20 человек в смену
120/20 человек в смену
120/20 человек в смену
120/20 человек в смену 
</t>
  </si>
  <si>
    <t xml:space="preserve">Периметральное ограждение, контролируемый въезд, видеонаблюдение  территории,
круглосуточная
охрана,  кнопка
тревожной сигнализации.
Паспорт безопасности от 19.05.2017 года.
Срок действия до
19 мая 2022 года
</t>
  </si>
  <si>
    <t>5875 рублей</t>
  </si>
  <si>
    <t>Дата приемки 21.05. 2019 лагерь с 03.06 - 27.06.2019</t>
  </si>
  <si>
    <t>Группа -1/Санитарно-эпидемиологическое заключение получено 08.05.2019 № 76.01.11.000.М.000693.05.19</t>
  </si>
  <si>
    <t>Дата приемки  21.05. 2019 лагерь с 03.06 - 27.06.2019</t>
  </si>
  <si>
    <t>Группа -1/ Санитарно-эпидемиологическое заключение получено 08.05.2019 № 76.01.11.000.М.000691.05.19</t>
  </si>
  <si>
    <t>муниципальное  бюджетное общеобразовательное учреждение средняя  школа № 12 г. Данилова Ярославской области/администрация Даниловского муниципального района</t>
  </si>
  <si>
    <t>Группа -1/Санитарно-эпидемиологическое заключение получено 08.05.2019 № 76.01.11.000.М.000692.05.19</t>
  </si>
  <si>
    <t>муниципальное  бюджетное общеобразовательное учреждение начальная школа - детский сад № 9 г. Данилова/администрация Даниловского муниципального района</t>
  </si>
  <si>
    <t>Группа -1/ Санитарно-эпидемиологическое заключение получено 08.05.2019 №76.01.11.000.М.000703.05.19</t>
  </si>
  <si>
    <t>Дата приемки 22.05. 2019 лагерь с 03.06.- 27.06.2019</t>
  </si>
  <si>
    <t>Группа -1/ Санитарно-эпидемиологическое заключение получено 08.05.2019 № 76.01.000.М.000699.05.19</t>
  </si>
  <si>
    <t>Дата приемки  23.05. 2019 лагерь с 03.06 - 27.06.2019</t>
  </si>
  <si>
    <t>Группа -1/ Санитарно-эпидемиологическое заключение получено 08.05.2019 № 76.01.11.000. М.000702.05.19</t>
  </si>
  <si>
    <r>
      <t xml:space="preserve">. </t>
    </r>
    <r>
      <rPr>
        <sz val="9.5"/>
        <color rgb="FF000000"/>
        <rFont val="Times New Roman"/>
        <family val="1"/>
        <charset val="204"/>
      </rPr>
      <t>Муниципальное бюджетное общеобразовательное учреждение Дмитриевская средняя школа/администрация Даниловского муниципального района</t>
    </r>
  </si>
  <si>
    <t>Дата приемки 24.05. 2019 лагерь с 03.06. по 27.06. 2019</t>
  </si>
  <si>
    <t>Группа -1/Санитарно-эпидемиологическое заключение  получено 08.05.2019 № 76.01.11.000.М.000690.05.19</t>
  </si>
  <si>
    <t>муниципальное  бюджетное общеобразовательное учреждение Макаровская средняя школа/администрация Даниловского муниципального района</t>
  </si>
  <si>
    <t>Дата приемки 24.05. 2019 лагерь с 01.06. - 27.06.2019</t>
  </si>
  <si>
    <t>Группа -2 / Санитарно-эпидемиологическое заключение получено 08.05.2019 № 76.01.11.000.М.000696.05.19</t>
  </si>
  <si>
    <t>муниципальное  бюджетное общеобразовательное учреждение Скоковская средняя школа/администрация Даниловского муниципального района</t>
  </si>
  <si>
    <t>Группа -2/ Санитарно-эпидемиологическое заключение  получено 08.05.2019 № 76.01.11.000695.05.19</t>
  </si>
  <si>
    <t>Группа -2/ Санитарно-эпидемиологическое заключение  получено 08.05.2019 № 76.01.11.000697.05.19</t>
  </si>
  <si>
    <t>муниципальное общеобразовательное  учреждение Спасская средняя школа/администрация Даниловского муниципального района</t>
  </si>
  <si>
    <t>Дата приемки 25.05. 2019 лагерь с 03.06. - 27.06.2019</t>
  </si>
  <si>
    <t>Группа -1/ Санитарно-эпидемиологическое заключение получено 08.05.2019 № 76.01.11.000.М.000698.05.19</t>
  </si>
  <si>
    <t>муниципальное  бюджетное общеобразовательное учреждение Тороповская основная школа/администрация Даниловского муниципального района</t>
  </si>
  <si>
    <t>Дата приемки 25.05. 2019 лагерь с 01.06. - 27.06.2019</t>
  </si>
  <si>
    <t>Группа -2 /Санитарно-эпидемиологическое заключение  получено 08.05.2019 № 76.01.11.000.М.000688.05.19</t>
  </si>
  <si>
    <t>муниципальное  бюджетное общеобразовательное  учреждение средняя школа им. Мичурина/администрация Даниловского муниципального района</t>
  </si>
  <si>
    <t>Группа -1/Санитарно-эпидемиологическое заключение получено 08.05.2019 № 76.01.11.000.М.000694.05.19</t>
  </si>
  <si>
    <t xml:space="preserve">Дата приемки  21.05. 2019 лагерь с  03.06 - 27.06.2019 </t>
  </si>
  <si>
    <t>Группа -1/Санитарно-эпидемиологическое заключение  получено 08.05.2019 № 76.01.11.000.М.000701.05.19</t>
  </si>
  <si>
    <t>Дата приемки 27.06. 2019 лагерь с 01.07-24.07.2019</t>
  </si>
  <si>
    <t>Группа -1/Санитарно-эпидемиологическое заключение  получено 08.05.2019 №76.01.11.000.М.000689 .05.19</t>
  </si>
  <si>
    <t xml:space="preserve">1 группа/санитарно-эпидемиологическое заключение №76.01.11.000.М.000734.05.19    от 15.05.2019   </t>
  </si>
  <si>
    <t xml:space="preserve">1 группа/санитарно-эпидемиологическое заключение №76.01.11.000.М.000662.05.19    от 07.05.2019 </t>
  </si>
  <si>
    <t xml:space="preserve">Начальник управления по социальной и демографической политике Правительства  Ярославской области                                                                                                М.В. Башмашникова 
исп.Елагина Ю.С. (4852) 40-16-73
</t>
  </si>
  <si>
    <r>
      <rPr>
        <sz val="12"/>
        <color theme="1"/>
        <rFont val="Times New Roman"/>
        <family val="1"/>
        <charset val="204"/>
      </rPr>
      <t>Начальник управления по социальной и демографической политике Правительства Ярославской области                                                                                                                               М.В. Башмашникова</t>
    </r>
    <r>
      <rPr>
        <sz val="11"/>
        <color theme="1"/>
        <rFont val="Calibri"/>
        <family val="2"/>
        <charset val="204"/>
        <scheme val="minor"/>
      </rPr>
      <t xml:space="preserve">
</t>
    </r>
  </si>
  <si>
    <t>1 группа/ санитарно-эпидемиологическое заключение   № 76.01.11.000.М.000663.05.19 от 07.05.2019</t>
  </si>
  <si>
    <t xml:space="preserve"> 20/20           
46/46           
40/40</t>
  </si>
  <si>
    <t>Муниципальное учреждение спортивная школа № 1 Тутаевского муниципального района / Департамент образования Администрации Тутаевского муниципального района</t>
  </si>
  <si>
    <t>Профильный спортивно-оздоровительный лагерь с дневным пребыванием детей на базе спортивной школы № 1, г.Тутаев, ул.Комсомольская, д. 117</t>
  </si>
  <si>
    <t>Директор Шелухина Наталья Анатольевна, 7-66-03, tutbass@mail.ru</t>
  </si>
  <si>
    <t>Дата приемки 21.05.2019     Дата заезда       03.06-27.06.2019</t>
  </si>
  <si>
    <t>паспорт лагеря /          http://www.tutbass.ru/lager-sport-shkola.htm             шаговая доступность</t>
  </si>
  <si>
    <t>2/Санитарно-эпидемиологического заключение       №76.01.11.000.М.000327.03.19 от 22.03.2019</t>
  </si>
  <si>
    <t>Паспорт безопасности ОУ от 10.07.2018 (действителен до 10.07.2023). Оборудовано тревожной сигнализацией, пропускной режим</t>
  </si>
  <si>
    <t>Даты приемки     16.05.2019       Даты заезда       03.06-27.06.2019</t>
  </si>
  <si>
    <t>Даты приемки          14.03.2019   20.05.2019  14-18.10.2019   Даты заезда     25.03-29.03.2019     03.06-27.06.2019     28.10-01.11.2019</t>
  </si>
  <si>
    <t>15/15          25/25         15/15</t>
  </si>
  <si>
    <t xml:space="preserve">630 руб.       2268 руб.    630 руб.    </t>
  </si>
  <si>
    <t>Оздоровительный лагерь дневного пребывания на базе МОУ Павловской ОШ имени А.К. Васильева/152308 Ярославская область, Тутаевский район, д. Павловское, ул. Школьная 6</t>
  </si>
  <si>
    <t>Дата приемки   13.03.2019   17.05.2019  14-18.10.2019  Дата заезда     25.03-29.03.2019     03.06-27.06.2019     28.10-01.11.2019</t>
  </si>
  <si>
    <t>10/10        25/25        10/10</t>
  </si>
  <si>
    <t>630 руб.         2268 руб.       630 руб.</t>
  </si>
  <si>
    <t>Даты приемки        14.03.2019   20.05.2019  14-18.10.2019      Даты заезда            25 - 29.03.2019      03.06.-27.06.2019       28.10-01.11.2019</t>
  </si>
  <si>
    <t>10/10            20/20      10/10</t>
  </si>
  <si>
    <t>Дата приемки    17.05.2019      Дата заезда       03.06-26.06.2019</t>
  </si>
  <si>
    <t>1 / санитарно-эпидемиологическое заключение № 76.01.11.000.М000417.04.19 от 08.04.2019</t>
  </si>
  <si>
    <t>1 / санитарно-эпидемиологическое заключение № 76.01.11.000.М.000536.04.19 от 22.04.2019</t>
  </si>
  <si>
    <t xml:space="preserve">1 / санитарно-эпидемиологическое заключение №76.01.11.000.М.000729.05.19 от14.05.2019 </t>
  </si>
  <si>
    <t>1  /санитарно-эпидемиологическое заключение № 76.01.11.000.М.000607.04.19 от 29.04.2019 г.</t>
  </si>
  <si>
    <t>2/ санитарно-эпидемиологическое заключение №76.01.11.000.М 000537.04.19 от 22.04.2019г</t>
  </si>
  <si>
    <t>2-я группа / санитарно-эпидемиологического заключение № 76.01.11.000.М.000835.05.19 от 28.05.2019</t>
  </si>
  <si>
    <t>1 группа/
санитарно-эпидемиологического заключение №76.01.11.000.М.000666.05.19 от 07.05.2019</t>
  </si>
  <si>
    <t>Муниципальное общеобразовательное учреждение Борисоглебская средняя общеобразовательная  школа № 1/Отдел образования и воспитания Администрации Борисоглебского муниципального района</t>
  </si>
  <si>
    <t xml:space="preserve">Лагерь с дневным пребыванием детей/ 152170, Ярославская область,  Борисоглебский район, п. Борисоглебский,ул. Октябрьская, д. 46 </t>
  </si>
  <si>
    <t xml:space="preserve">Огурцов Алексей Константинович,
8(48539) 2-37-04,
borgl1@mail.ru
</t>
  </si>
  <si>
    <t>Сайт лагеря, паспорт лагеря, https://borgl1.edu.yar.ru/prishkolniy_ozdorovitelniy_lager/dokumenti.html, школьный автобус</t>
  </si>
  <si>
    <t>1группа/санитарно-эпидемиологическое заключение от 09.04.2019 № 76.01.11.000.М.000433.04.19</t>
  </si>
  <si>
    <t>Паспорт безопасности от 20.02.2018,  срок действия до 20.02.2023.                  Кнопка тревожной сигнализации, видеонаблюдение, ограждение, пропускной режим, сторож</t>
  </si>
  <si>
    <t>Дата приемки:            
17.05.-24.05.2019/              
Дата заезда:                 
 01.08.2019-23.08.2019</t>
  </si>
  <si>
    <t xml:space="preserve"> 2 /санитарно-эпидемиологическое заключение № 76.01.11.000.М.000604.04.19 от 29.04.2019 </t>
  </si>
  <si>
    <t xml:space="preserve">Метёлкина Нина Юрьевна
Телефон: 8 (48547)              3-26-95
E-mail: shestihinoschool
@yandex.ru
</t>
  </si>
  <si>
    <t xml:space="preserve">2 группа\ санитарно-эпидемиологическое заключение №
76.01.11.000.М.000726.05.19      от 14.05.2019
</t>
  </si>
  <si>
    <t xml:space="preserve">2 группа\ санитарно-эпидемиологическое заключение №
76.01.11.000.М. 000681.05.19       от 08.05.2019
</t>
  </si>
  <si>
    <r>
      <rPr>
        <sz val="9.5"/>
        <rFont val="Times New Roman"/>
        <family val="1"/>
        <charset val="204"/>
      </rPr>
      <t>Паспорт лагеря имеется</t>
    </r>
    <r>
      <rPr>
        <u/>
        <sz val="9.5"/>
        <color theme="10"/>
        <rFont val="Times New Roman"/>
        <family val="1"/>
        <charset val="204"/>
      </rPr>
      <t xml:space="preserve">
http://borokshkola.ucoz.ru
</t>
    </r>
    <r>
      <rPr>
        <sz val="9.5"/>
        <rFont val="Times New Roman"/>
        <family val="1"/>
        <charset val="204"/>
      </rPr>
      <t>школьный автобус</t>
    </r>
    <r>
      <rPr>
        <u/>
        <sz val="9.5"/>
        <color theme="10"/>
        <rFont val="Times New Roman"/>
        <family val="1"/>
        <charset val="204"/>
      </rPr>
      <t xml:space="preserve">
</t>
    </r>
  </si>
  <si>
    <r>
      <rPr>
        <sz val="9.5"/>
        <color theme="1"/>
        <rFont val="Times New Roman"/>
        <family val="1"/>
        <charset val="204"/>
      </rPr>
      <t xml:space="preserve">Паспорт лагеря имеется в наличии. </t>
    </r>
    <r>
      <rPr>
        <u/>
        <sz val="9.5"/>
        <color theme="1"/>
        <rFont val="Times New Roman"/>
        <family val="1"/>
        <charset val="204"/>
      </rPr>
      <t xml:space="preserve">
http://volz-shnkz.edu.yar.ru/
</t>
    </r>
    <r>
      <rPr>
        <sz val="9.5"/>
        <color theme="1"/>
        <rFont val="Times New Roman"/>
        <family val="1"/>
        <charset val="204"/>
      </rPr>
      <t xml:space="preserve"> школьный автобус</t>
    </r>
    <r>
      <rPr>
        <u/>
        <sz val="9.5"/>
        <color theme="1"/>
        <rFont val="Times New Roman"/>
        <family val="1"/>
        <charset val="204"/>
      </rPr>
      <t xml:space="preserve">
</t>
    </r>
  </si>
  <si>
    <r>
      <t xml:space="preserve">2 группа\ санитарно-эпидемиологическое заключение № </t>
    </r>
    <r>
      <rPr>
        <sz val="9.5"/>
        <rFont val="Times New Roman"/>
        <family val="1"/>
        <charset val="204"/>
      </rPr>
      <t>76.01.11.000.М. 000826.05.19     от 27.05.2019</t>
    </r>
    <r>
      <rPr>
        <sz val="9.5"/>
        <color theme="1"/>
        <rFont val="Times New Roman"/>
        <family val="1"/>
        <charset val="204"/>
      </rPr>
      <t xml:space="preserve">
</t>
    </r>
  </si>
  <si>
    <t>Государственное учреждение Ярославской области "Спортивная школа олимпийского резерва по спортивной борьбе"/ Департамент по физической культуре, спорту и молодежной политике Ярославской области</t>
  </si>
  <si>
    <t>Профильная спортивная смена. ООО "ЗОК "Березка"/Ярославская область, Некрасовский район, станция Тощиха</t>
  </si>
  <si>
    <t>Директор Летягин Валерий Генрихович (4852) 79-34-29   borba76@yandex.ru</t>
  </si>
  <si>
    <t>06-26.08.2019                      04-11.11.2019</t>
  </si>
  <si>
    <t>2 группа/ санитарно-эпидемиологическое заключение № 76.01.11.000.М.000133.02.19 от 20.02.2019</t>
  </si>
  <si>
    <t xml:space="preserve">50/320               47/320      </t>
  </si>
  <si>
    <t>Периметральное ограждение, круглосуточная охрана "Ратник",  кнопка тревожной  сигнализации, видеонаблюдение, контрольно-пропускной режим.</t>
  </si>
  <si>
    <t>13640 руб.               806 руб. чел/сут.</t>
  </si>
  <si>
    <t>Начальник управления по социальной и демографической политике Правительства Ярославской области                                                                                               М.В. Башмашникова
исп.Елагина Ю.С. (4852) 40-16-73</t>
  </si>
  <si>
    <t xml:space="preserve">Яковлева Любовь Владимировна                8 (48544) 2-11-08 
ddtmyshkin@mail.ru
</t>
  </si>
  <si>
    <t>Дата приемки 05.03.19 г. 07.05.19 г.   08.10.19 г.                               Дата смен                     25.03. - 29.03.  03.06.- 24.06.    28.10.- 02.11.</t>
  </si>
  <si>
    <t xml:space="preserve">2 группа/санитарно-эпидемиологическое заключение от 14.05.2019 № 76.01.11.000.М.000719.05.19                     </t>
  </si>
  <si>
    <t>15/15              
40/40          
12/12</t>
  </si>
  <si>
    <t>1/Санитарно-Эпидемологическое заключение № 76.01.11.000.М.000724.05.19 от 14.05.2019</t>
  </si>
  <si>
    <t>Группа 1/   Санитарно-эпидемиологическое заключение               № 76.01.11.000.М.000776.05.19 от 21.05.2019</t>
  </si>
  <si>
    <t xml:space="preserve">Профильный палаточный лагерь 
1 смена –
«73-ий туристский слет»;
2 смена – Слет отрядов правоохранительной направленности «Служить Отечеству – честь имею!»
Ярославская область ,Борисоглебский район,д.Селище,
поляна около ДОЛ «Борок»
</t>
  </si>
  <si>
    <t xml:space="preserve">1 смена  для детей, занимающихся туризмом. В течение смены проводятся соревнования, конкурсы по туризму, спортивному ориентированию,краеведению. 
Выявляются лучшие команды по различным видам соревнований.
2 смена - для участников отрядов правоохранительной направленности  
В лагере проводятся  обучающие занятия, мастер-классы  по  военно-прикладным видам спорта, по автономному выживанию в природной среде .
https://turist.edu.yar.ru
</t>
  </si>
  <si>
    <t xml:space="preserve">200/200
                                        200/200
</t>
  </si>
  <si>
    <t>Паспорт безопасности  ГОУ ДО ЯО ЦДЮтурЭк от 01.02.2018, срок действия до 21.03.2023. Наличие устойчивой телефонной связи ,укомплектованность первичными средствами пожаротущения, наличие системы оповещения и управления эвакуацией, ограждение территории, дневное и ночное дежурство по охране лагеря</t>
  </si>
  <si>
    <t xml:space="preserve">14.06.19/
1смена:
14.06.19 -20.06.19;
2 смена:
21.06.19 -27.06.19
</t>
  </si>
  <si>
    <t xml:space="preserve">Государственное образовательное автономное учреждение дополнительного образования Ярославской области "Центр детей и юношества"/ Департамент образования Ярославской области </t>
  </si>
  <si>
    <t>Профильный лагерь "Летние фантазии" /  ДОЛ им. М.Горького (структурное подразделение ГАУЗ Ярославской области  «Детский санаторий «Искра» (Ярославская область, Гаврилов-Ямский район, деревня Поляна)</t>
  </si>
  <si>
    <t xml:space="preserve">Дубовик Елена Анатольевна
(4852)50-20-39,  reception@corp.yarcdu.ru
</t>
  </si>
  <si>
    <t>1 смена: 04.06.2019-24.06.2019; 2 смена: 26.06.2019-16.07.2019; 3 смена: 18.07.2019-07.08.2019; 4 смена: 09.08.2019-28.08.2019</t>
  </si>
  <si>
    <t>1 группа / санитарно-эпидемиологическое заключение № 76.01.11.000.М.001098.10.18 от 18.10.2018</t>
  </si>
  <si>
    <t>1 смена: 60/60 чел.; 2 смена: 35/35 чел.;             3 смена: 20/20 чел.; 4 смена: 25/25 чел.</t>
  </si>
  <si>
    <t>Паспорт безопасности массового пребывания людей от 23.01.2017, срок действия до 23.01.2020 года. Периметральное ограждение, круглосуточная охрана,  кнопка тревожной  сигнализации, пропускной режим, система оповещения и управления эвакуацией детей</t>
  </si>
  <si>
    <t>Программа включает в себя образовательные задачи дополнительного образования детей, задачи развития интеллектуальных и творческих способностей учащихся, оздоровительные спортивные мероприятия / доставка автобусами лагеря  http://www.yarcdu.ru/node/3620</t>
  </si>
  <si>
    <t>Профильный лагерь "Забава" / муниципальное образовательное учреждение  дополнительного образования «Детский оздоровительно-образовательный  центр  имени А. Матросова» (Ярославская область, Ярославский район, д. Заборное)</t>
  </si>
  <si>
    <t>25.05./01.06.2019-21.06.2019</t>
  </si>
  <si>
    <t>40/40 чел.</t>
  </si>
  <si>
    <t xml:space="preserve"> Паспорт безопасности от 23.03.2018, срок действия до 23.03.2023. Периметральное ограждение, круглосуточная охрана ЧОП,  кнопка тревожной  сигнализации, круглосуточное  видеонаблюдение,круглосуточный контрольно-пропускной режим. </t>
  </si>
  <si>
    <t>Программа включает в себя образовательные задачи дополнительного образования детей, задачи развития интеллектуальных и творческих способностей учащихся, оздоровительные спортивные мероприятия / доставка автобусами лагеря / http://www.yarcdu.ru/node/3618</t>
  </si>
  <si>
    <t>Рыбинский муниципальный район</t>
  </si>
  <si>
    <t>Профильный спортивный лагерь по дзюдо /ООО Оздоровительный центр «Высоковский бор» (Ярославская область, Рыбинский район, п/о Никольское, д. Дегтярицы)</t>
  </si>
  <si>
    <t>Дубовик Елена Анатольевна
(4852)50-20-39,  reception@corp.yarcdu.ru</t>
  </si>
  <si>
    <t>23.05.2019 г./ 08.08.2019-28.08.2019</t>
  </si>
  <si>
    <t>2 группа / санитарно-эпидемиологическое заключение № 76.01.11.000.М.000654.05.19 от 06.05.2019</t>
  </si>
  <si>
    <t>36 чел./36 чел.</t>
  </si>
  <si>
    <t>Паспорт безопасности в стадии получения. Периметральное ограждение, круглосуточная охрана,  кнопка тревожной  сигнализации, пропускной режим, система оповещения и управления эвакуацией детей</t>
  </si>
  <si>
    <t>Программа включает в себя задачи развития физических, интеллектуальных и творческих способностей учащихся / доставка автобусами лагеря  http://www.yarcdu.ru/node/3633</t>
  </si>
  <si>
    <t xml:space="preserve">Государственное образовательное автономное учреждение дополнительного образования Ярославской области Центр детско-юношеского технического творчества/департамент образования Ярославской области </t>
  </si>
  <si>
    <t xml:space="preserve">Талова Татьяна Михайловна, тел. 8(4852)32-97-10 e-mail:admin-yar-ctt@mail.ru </t>
  </si>
  <si>
    <t>1 смена: 30 (31).05.2019/03.06.2019-27.06.2019        2 смена:30 (31).05.2019/03.06.2019-27.06.2019</t>
  </si>
  <si>
    <t>Лагерь профориентационной направленности "Лето-Профи". Программа лагеря включает в себя тематические мастер-классы, экскурсии на предприятия Ярославской области, выходы в театр и кино. Все мероприятия посвящены профессиям разных сфер деятельности по классификации Е.А. Климова. Лагерь проводится в черте города Ярославля, в шаговой доступности от городского транспорта. Паспорт лагеря: https://cdutt.edu.yar.ru/lager/pasport_organizatsii.pdf</t>
  </si>
  <si>
    <t xml:space="preserve"> Паспорт лагеря.</t>
  </si>
  <si>
    <t>Лагерь профориентационной направленности "Самая лучшая в мире профессия". Программа лагеря включает в себя тематические мастер-классы, экскурсии, выходы в  кино. Все мероприятия посвящены профессиям разных сфер деятельности. Лагерь проводится в черте города Рыбинска, в шаговой доступности от городского транспорта. 
Паспорт лагеря: https://kvantorium.edu.yar.ru/lager/pasport_lagerya_ribinskogo_filiala_goau_do_yao_tsdyutt.pdf</t>
  </si>
  <si>
    <t>1 смена: Профильный лагерь с дневной формой пребывания детей "Лето-Профи"/  г.Ярославль ул. Республиканская д.51                  
2 смена: профильный лагерь с дневной формой пребывания детей "Самая лучшая в мире профессия "/ г. Рыбинск ул. Крестовая д.133</t>
  </si>
  <si>
    <r>
      <t xml:space="preserve">Круглосуточное дежурство администраторов,
кнопка тревожной
сигнализаци,
 ограждение дворовой территории,
 система оповещения. Паспорт безопасности  ГОАУ ДО ЯО ЦДЮТТ от </t>
    </r>
    <r>
      <rPr>
        <sz val="9.5"/>
        <rFont val="Times New Roman"/>
        <family val="1"/>
        <charset val="204"/>
      </rPr>
      <t xml:space="preserve"> 23.03.2018 до 23.03.2023 г.</t>
    </r>
  </si>
  <si>
    <t>Детский  стационарный загородный профильный лагерь (профиль - футбол) круглосуточного пребывания /152963
Российская Федерация,   Ярославская область, Рыбинский район,         
п. Песочное, ул. Первомайская, д. 1а</t>
  </si>
  <si>
    <t>Бородин
Аркадий
Александрович,
8 (4855) 257-232,  
89159994147,
sdjsch@mail.ru</t>
  </si>
  <si>
    <t>Лагерь проводится обучающихся  ДЮСШ по футболу. Программа лагаря включает в себя тренировочные занятия, участие в официальных соревнованиях, спортивно-массовые    мероприятия, активный досуг.  Паспорт лагеря http://gou-rpk.ru/node/1259    Лагерь находится в п. Песочное в 20 км от г. Рыбинска</t>
  </si>
  <si>
    <t>1 смена- 41/41  2 смена - 41/36   3 смена 41/36    4 смена - 41/41</t>
  </si>
  <si>
    <t>1 смена - 6495               2 смена- 6495              3 смена -13640            4 смена- 6495</t>
  </si>
  <si>
    <r>
      <t>1/</t>
    </r>
    <r>
      <rPr>
        <sz val="9.5"/>
        <rFont val="Times New Roman"/>
        <family val="1"/>
        <charset val="204"/>
      </rPr>
      <t xml:space="preserve"> Санитарно-эпидемиологическое заключение №76.01.11.000.М.000667.05.19 от 07.05.2019г.</t>
    </r>
  </si>
  <si>
    <r>
      <t xml:space="preserve">Территория огрождена, ведется видеонаблюдение, круглосуточное дежурство (вахтер-сторож), система оповещения, дежурный администратор.  </t>
    </r>
    <r>
      <rPr>
        <sz val="9.5"/>
        <rFont val="Times New Roman"/>
        <family val="1"/>
        <charset val="204"/>
      </rPr>
      <t xml:space="preserve">Паспорт безопасности 84-ДСП от 23 марта 2018г. (действителен до 23.03.2023г. ) </t>
    </r>
  </si>
  <si>
    <r>
      <t xml:space="preserve">5-7 июня 2019/     </t>
    </r>
    <r>
      <rPr>
        <sz val="9.5"/>
        <color indexed="8"/>
        <rFont val="Times New Roman"/>
        <family val="1"/>
        <charset val="204"/>
      </rPr>
      <t xml:space="preserve"> 1 смена</t>
    </r>
    <r>
      <rPr>
        <sz val="9.5"/>
        <color theme="1"/>
        <rFont val="Times New Roman"/>
        <family val="1"/>
        <charset val="204"/>
      </rPr>
      <t xml:space="preserve"> - с 10.06.2019 по 19.06.2019               </t>
    </r>
    <r>
      <rPr>
        <sz val="9.5"/>
        <color indexed="8"/>
        <rFont val="Times New Roman"/>
        <family val="1"/>
        <charset val="204"/>
      </rPr>
      <t>2 смена</t>
    </r>
    <r>
      <rPr>
        <sz val="9.5"/>
        <color theme="1"/>
        <rFont val="Times New Roman"/>
        <family val="1"/>
        <charset val="204"/>
      </rPr>
      <t xml:space="preserve"> с 21.06.2019 по 30.06.2019               </t>
    </r>
    <r>
      <rPr>
        <sz val="9.5"/>
        <color indexed="8"/>
        <rFont val="Times New Roman"/>
        <family val="1"/>
        <charset val="204"/>
      </rPr>
      <t xml:space="preserve">3 смена </t>
    </r>
    <r>
      <rPr>
        <sz val="9.5"/>
        <color theme="1"/>
        <rFont val="Times New Roman"/>
        <family val="1"/>
        <charset val="204"/>
      </rPr>
      <t xml:space="preserve">с 08.07.2019 по 28.07.2019                </t>
    </r>
    <r>
      <rPr>
        <sz val="9.5"/>
        <color indexed="8"/>
        <rFont val="Times New Roman"/>
        <family val="1"/>
        <charset val="204"/>
      </rPr>
      <t>4 смена</t>
    </r>
    <r>
      <rPr>
        <sz val="9.5"/>
        <color theme="1"/>
        <rFont val="Times New Roman"/>
        <family val="1"/>
        <charset val="204"/>
      </rPr>
      <t xml:space="preserve"> с 05.08.2019 по 14.08.2019</t>
    </r>
  </si>
  <si>
    <t>Филиал государственного профессионального образовательного автономного учреждения
Ярославской области  Рыбинского профессионально-педагогического колледжа -детская    юношеская     спортивная     школа  по  футболу/департамент образования Ярославской области</t>
  </si>
  <si>
    <t>Государственное общеобразовательное учреждение Ярославской области " Ярославская школа №38"( ГОУ ЯО "Ярославская школа №38")/ Департамент образования</t>
  </si>
  <si>
    <t>Лагерь с дневной формой пребывания для детей с ОВЗ "Радуга" , 150040, г.Ярославль, ул Володарского , д.60</t>
  </si>
  <si>
    <t>Кислова Елена Германовна
тел +7(4852)732739,факс
+7(4852)733631,
yarsch038@yandex.ru</t>
  </si>
  <si>
    <t xml:space="preserve">29-31/с 03.06 по 27.06.2019г. </t>
  </si>
  <si>
    <t xml:space="preserve">Лагерь проводится для детей с ОВЗ и предполагает обучающие и спортивные мероприятия, мастер-классы, выходы в музеи, театры, кино, досуговые мероприятия. Паспорт лагеря:   https://school38.edu.yar.ru/letniy_lager_s_dnevnoy_formoy_prebivaniya.html Лагерь находится в черте города Ярославля, в шаговой доступности от городского транспорта </t>
  </si>
  <si>
    <t>1/Санитарно-эпидемиологическое заключение № 76.01.11.000.М.000259.03.19 от 13.03.2019 г.</t>
  </si>
  <si>
    <t>Дежурство администрации школы, пропускной режим,кнопка тревожной сигнализации,оргаждение по всему периметру школы, автоматическая пожарная сигнализация с выводом сигнала на пульт пожарной части, видеонаблюдение. Паспорт безопасности ГОУ ЯО "Ярославская школа №38"  от 20.02.2018 г. Срок действия до 20.02.2023 г.</t>
  </si>
  <si>
    <t>Государственное общеобразовательное бюджетное учреждение Ярославской области  «Ярославская школа-интернат № 6» / Департамент образования Ярославской области</t>
  </si>
  <si>
    <t xml:space="preserve">Лагерь дневного пребывания для детей с ограниченными возможностями здоровья / г.Ярославль, ул.Клубная, дом 40
</t>
  </si>
  <si>
    <t xml:space="preserve">Мурина Наталия Вячеславовна, 8(4852) 50-32-64,
yarschi06@yandex.ru
</t>
  </si>
  <si>
    <t xml:space="preserve">Дата приемки –27 мая 2019г. /сроки смены 3-27 июня 2019г.
</t>
  </si>
  <si>
    <t>В лагере проводятся развивающие и оздоровительные  занятия для детей с ОВЗ, занятия по направлениям дополнительного образования  Лагерь проводится в городской черте, в шаговой доступности от остановок общественного транспорта( авт. №12,22,31,35, маршр. такси 35,38) http://интернат6.рф/</t>
  </si>
  <si>
    <t>2 группа / имеется санитарно-эпидемиологическое заключение № 76.01.11.000.М.000326.03.19 от 22.03.2019г.</t>
  </si>
  <si>
    <t xml:space="preserve"> Паспорт безопасности от 23 марта 2018г., срок действия до 23.03.2023г. Ограждение территории, профессиональная охрана ООО ЧОП «Партнер-Ярославль", пропускная система, кнопка тревожной сигнализации.</t>
  </si>
  <si>
    <t>государственное общеобразовательное учреждение Ярославской области "переславль-Залесская школа-интернат №4"/Департамент образования Ярославской области</t>
  </si>
  <si>
    <t>Лагерь  сдневной формой пребывания для детей с ограниченными возможностями здоровья на базе гсоударственного общеобразовательного учреждения Ярославскойц области "Переславль-Залесская школа-интернат №4"/Ярославская область, город Переславль-Залесский, ул.Свободы, 61</t>
  </si>
  <si>
    <t>Смирнова Валентина Ивановна, директор школы, телефон 8(48535)32801, электронный адрес internat4pereslavl@yandex.ru</t>
  </si>
  <si>
    <t>27.05.2019/03.06.2019-27.06.2019</t>
  </si>
  <si>
    <t>Лагерь с дневной формой пребывания для детей с ограниченными возможностями здоровья предназначен для оздоровления обучающихся, воспитания экологической культуры и получения дополнительных знаний в области экологии. Для изучения истории, природы родного края и экологических проблем планируются тематические и комплек5сные экскурсии. В период работы лагеря будут работать следующие кружки: волейбол, баскетбол, музыкальная шкатулка, мастерица, футбол, танцевальный. Лагерь проводится в черте города, в шаговой доступности от городскогот транспорта. Программа лагеря, паспорт лагеря, положение и другие документы размещены на сайте:  http://internat4.ucoz.ru/index/letnij_lager/0-192</t>
  </si>
  <si>
    <t>1/санитарно-эпидемиологическое заключение №76.01.11.000.М.000447.04.19 от 11.04.2019</t>
  </si>
  <si>
    <t>Паспорт безопасности ГОУ ЯО "Переславль-Залесская школа-интернат №4" от 23.03.2018, срок действия до 23.03.2013. Наличие устойчивой телефонной связи, пост охраны, укомплектованность первичными средствами пожаротушеия, наличие системы видеонаблюдения, ограждение территории, дневное ии ночное дежурство по охране лагеря</t>
  </si>
  <si>
    <t>Государственное общеобразовательное учреждение  Ярославской области "Ярославская школа-интернат № 8 имени Э.Н.Макшанцевой"/ Департамент образования Ярославской области</t>
  </si>
  <si>
    <t>Оздоровительный лагерь дневного пребывания детей с ОВЗ, воспитанников ГОУ ЯО "Ярославская школа-интернат № 8 имени Э.Н.Макшанцевой", г. Ярославль, ул. Урицкого, 27а</t>
  </si>
  <si>
    <t>Сибриков Андрей Викторович,8(4852) 55-04-83 yarschi082@yandex.ru</t>
  </si>
  <si>
    <t>1 смена (28.05.19г.) 3.06.19г. - 27.06.19г.,   2 смена (25.06.19г.) 28.06.19г. - 23.07.19г.,  3 смена (22.10.19г.) 28.10.19г. - 1.11.19г.</t>
  </si>
  <si>
    <t>Лагерь функционирует для детей с ОВЗ и предполагает обучающие и спортивные мероприятия, мастер-классы, выходы в музеи, досуговые мероприятия.
Паспорт лагеря - https://int82.edu.yar.ru/vospitatelnaya_rabota/pasport_lager_2019.pdf Лагерь работает в черте города   Ярославля в шаговой доступности от городского транспорта.</t>
  </si>
  <si>
    <t xml:space="preserve">санитарно-эпидемиологическое заключение № 76.01.11.000.М.000592.04.19  от 26.04.2019г. </t>
  </si>
  <si>
    <t>40/40,                                                                                              20/20                                                                   20/20</t>
  </si>
  <si>
    <t xml:space="preserve">Круглосуточная охрана, наружное видеонаблюдение, пропускной режим, кнопка тревожной сигнализации, ограждение, система оповещения. Паспорт безопасности ГОУ ЯО "Ярославская школа-интернат № 8 имени Э.Н. Макшанцевой" от 23.03.18г. (срок действия до 23.03.2023г.) </t>
  </si>
  <si>
    <t>2268 рублей ,                                                                                  630 рублей</t>
  </si>
  <si>
    <t>Государственное общеобразовательное учреждение Ярославской области «Ярославская школа-интернат  № 9»/Департамент образования Ярославской области</t>
  </si>
  <si>
    <t>Лагерь с дневной формой пребывания для детей с ОВЗ «Кораблик детства»/ г. Ярославль, ул. Свердлова, д.16 а</t>
  </si>
  <si>
    <t xml:space="preserve">Саватеева Анна Львовна 8(4852) 72-60-54;
yarschi9@yandex.ru
</t>
  </si>
  <si>
    <t xml:space="preserve">30.05.2019/03.06.2019/ 27.06.2019
</t>
  </si>
  <si>
    <t>Лагерь проводится для детей с ОВЗ и предполагает обучающие и спортивные мероприятия, мастер-классы, выходы в музеи, досуговые мероприятия.
Паспорт лагеря - http://yarinternat-9.ru/roditelyam/leto_camp/
Лагерь проводится в черте города   Ярославля, в шаговой доступности от городского транспорта.</t>
  </si>
  <si>
    <t>1/Санитарно-эпидемиологическое заключение №76.01.11.000.М.000618.04.19 от 30.04.2019 г.</t>
  </si>
  <si>
    <t>Дежурство администрации школы, пропускной режим, кнопка тревожной сигнализации, ограждение по всему периметру школы, автоматическая пожарная сигнализация с выводом сигнала на пульт пожарной части, видеонаблюдение. Паспорт безопасности ГОУ ЯО «Ярославская школа-интернат  №9» от12.03.2018г.Срок действия до  12.03.2023 г.</t>
  </si>
  <si>
    <t xml:space="preserve"> 2268 руб.</t>
  </si>
  <si>
    <t>Государственное профессиональное образовательное учреждение Ярославской области Борисоглебский политехнический колледж/Департамент  образования Ярославской области</t>
  </si>
  <si>
    <t>Лагерь с дневной формой пребывания детей / Ярославская область п. Борисоглебский ул Залесная д 1</t>
  </si>
  <si>
    <t xml:space="preserve">Смекалов Виктор Павлович,                                                                                                                                                                                                                                                                                     (48539) 2-10-06
</t>
  </si>
  <si>
    <t xml:space="preserve">Лагерь проводится для студентов колледжа, будет проводиться работа по благоустройству территории колледжа  https://pu46.edu.yar.ru/lager_truda_i_otdiha.html Лагерь находится в шаговой доступности от остановки автобуса в черте п. Борисоглебский </t>
  </si>
  <si>
    <t>1/Санитарно-эпидемиологическое заключение №76.01.11.000.М.000636.04.19 от 30.04.2019</t>
  </si>
  <si>
    <t>Дежурство администрации колледжа, пропускной режим, кнопка тревожной сигнализации, ограждение по всему периметру колледжа, автоматическая пожарная сигнализация с выводом сигнала на пульт пожарной части, видеонаблюдение. Паспорт безопасности ГПОУ ЯО Борисоглебского политехнического колледжа  от 21.03.2018г., действителен до 21.03.2023</t>
  </si>
  <si>
    <t>Государственное профессиональное образовательное автономное учреждение Ярославской области Заволжский политехнический колледж/Департамент образования Ярославской области</t>
  </si>
  <si>
    <t>Лагерь труда и отдыха/г. Ярославль, ул. Клубная , д.33 а</t>
  </si>
  <si>
    <t>Кригер Людмила Абрамовна, (4852) 71-46-49, zavpk@yandex.ru</t>
  </si>
  <si>
    <t>28.05.19/03.06.19 -27.06.19</t>
  </si>
  <si>
    <t>В лагере запланированы следующие виды работ: уборка территории; работа по профессии в рамках учебно-производственных участков и масстерских; уборка кабинетов, мастерских, помещений колледжа. Досуговая деятельность организуется согласно плана. Лагерь находится в черте города, в шаговой доступности от ородского транспорта/ 
https://zavpk.edu.yar.ru/lager_truda_i_otdiha.html</t>
  </si>
  <si>
    <t>1/Санитарно-эпидемиологическое заключение № 76.01.11.000.М.000670.05.19 от 07.05.2019</t>
  </si>
  <si>
    <r>
      <t>Дежурство администраторов,
 пропускной режим,
кнопка тревожной
сигнализаци,
 ограждение, шлакбаум,
 система оповещения. Паспорт безопасности  ГПОАУ ЯО Заволжского политехнического колледжа от 2</t>
    </r>
    <r>
      <rPr>
        <sz val="9.5"/>
        <rFont val="Times New Roman"/>
        <family val="1"/>
        <charset val="204"/>
      </rPr>
      <t>3.03.2018 действителен до 23.03.2019</t>
    </r>
  </si>
  <si>
    <t xml:space="preserve"> </t>
  </si>
  <si>
    <t>Любимский муниципальный район</t>
  </si>
  <si>
    <t>Государственное профессиональное образовательное автономное учреждение Ярославской области Любимский аграрно-политехнический колледж/Департамент образования Ярославской области</t>
  </si>
  <si>
    <t>Лагерь с  дневной формой пребывания детей. Лагерь труда и отдыха Ярославская область, г. Любим, ул. Советская, д. 4/21</t>
  </si>
  <si>
    <t>Дмитриев Алексей Викторович, 84854321049,lubim.college@mail.ru</t>
  </si>
  <si>
    <t xml:space="preserve">Лагерь труда и отдыха проводится для студентов колледжапредполагает мероприятия по благоустройству территории колледжа,  Лагерь расположен в черте г.Любим, ул. Советская, д. 4/21, Сайт: https://pu47.edu.yar.ru , Телефон: (48543) 2-10-49         
E-mail: lubim.college@mail.ru 
</t>
  </si>
  <si>
    <t>2/Санитарно-эпидемиологическое заключение № 76.01.11.000.М.000575.04.19 от 25.04.2019г</t>
  </si>
  <si>
    <t xml:space="preserve">
Пропускной режим,
кнопка тревожной
сигнализаци,
 ограждение,
 система оповещения. Паспорт безопасности  ГПОАУ ЯО Любимского аграрно-политехнического колледжа, № 73-ДСП от 23.03.2018г.,паспорт действителен до 23.03 2023г</t>
  </si>
  <si>
    <t>Ростовский муницпальный район</t>
  </si>
  <si>
    <t>Государственное профессиональное образовательное автономное учреждение Ярославской области Ростовский колледж отраслевых технологий/Департамент образования Ярославской области</t>
  </si>
  <si>
    <t xml:space="preserve">и.о.директора  Кузнецов Евгений Юрьевич, 8(48536)7-54-51   rc-it@mail.ru      </t>
  </si>
  <si>
    <t>29.05.2019г./               03.06. 2019-                                                                                                                                                                                                                                                                                          27 06. 2019г.</t>
  </si>
  <si>
    <t>лагерь проводится для студентов колледжа, находящихся в трудной жизненной ситуации. В шаговой доступгности городской транспорт.https://rc-it.edu.yar.ru/lto.html</t>
  </si>
  <si>
    <t>1/Санитарно-эпидемиологическое заключение №76.01.11.000.М.000.660.05.19 от 07.05.19</t>
  </si>
  <si>
    <t xml:space="preserve"> есть сигнализация с выводом сигнала на пульт пожарной части, видеонаблюдение, ограждение по периметру колледжа, дежурство администрации, паспорт безопасности 02ДСП от 20.02.2018 действителен до 20.02.23</t>
  </si>
  <si>
    <t>Государственное профессиональное образовательное учреждение Ярославской области Рыбинский транспортно-технологический колледж/ Департамент образования Ярославской области</t>
  </si>
  <si>
    <t>летний трудовой лагерь                   г.Рыбинск, ул.Южная, д.24</t>
  </si>
  <si>
    <t>Трифанов Вадим Юрьевич             (4855)20-86-54                      yarpu23@yandex.ru</t>
  </si>
  <si>
    <t>Лагерь организуется для студентов колледжа для проведения следующей трудовой деятельности: благоустройство зданий и территории колледжа, подготовки помещений к новому учебному году, для организации спортивных мероприятий для студентов.                 Паспорт лагеря на сайте https://pu23.edu.yar.ru/lto.html</t>
  </si>
  <si>
    <t>1/Санитарно-эпидемиологическое заключение №76.01.11.000.М.000748.05.19 от 16.05.2019</t>
  </si>
  <si>
    <t>июнь 15/15                     июль-15/15</t>
  </si>
  <si>
    <t>Дежурство в дневное время осуществляется мастерами производственного обучения; в вечернее и ночное время - сторожами. Ограждение по периметру колледжа; автоматическая пожарная сигнализация с выводом сигнала на пульт пожарной части; видеонаблюдение. Паспорт безопасности ГПОУ ЯО Рыбинского транспортно-технологического колледжа- срок действия до 22.03. 2023г</t>
  </si>
  <si>
    <t>Государственное профессиональное образовательное учреждение Ярославской области Тутаевский политехнический техникум/Департамент образования Ярославской области</t>
  </si>
  <si>
    <t>Лагерь труда и отдыха. г. Тутаев, ул. Р. Люксембург, дом 57</t>
  </si>
  <si>
    <t>Ободов Алексей Николаевич 8(48533)2-14-92; Tutaev_PU-41@mail.ru</t>
  </si>
  <si>
    <t>29.05.2019г. /03.06.2019-27.06.2019</t>
  </si>
  <si>
    <t>Лагерь проводится для детей до 18 лет и предполагает не только трудовую деятельность, но и различные спортивные и досуговые мероприятия. Паспорт лагеря: Лагерь труда и отдыха</t>
  </si>
  <si>
    <t>1/ Санитарно-эпидимиологическое заключение 76.01.11.000.М000740.05.19 от 15.05.2019</t>
  </si>
  <si>
    <t xml:space="preserve"> Дежурство администрации техникума, пропускной режим, кнопка тревожной сигнализации, автоматическая пожарная сигнализация с выводом сигнала на пульт пожарной части,Паспорт безопасности 86-ДСП от 23.03.2018 г. , действителен до 23.03.2023 </t>
  </si>
  <si>
    <t>Лагерь труда и отдыха, г. Ярославль, ул. Автозаводская, д.5/1</t>
  </si>
  <si>
    <t>Дубровина Анна Евгеньевна, (4852) 73-70-48  yaksid@inbox.ru</t>
  </si>
  <si>
    <t>29.05.2019/ 03.06-27.06.2019</t>
  </si>
  <si>
    <t>Лагерь проводятся для несовершеннолетних студентов и предполагает обучающие и спортивные мероприятия, мастер-классы, выходы в музеи, досуговые мероприятия.
Паспорт лагеря - 
https://tbs.edu.yar.ru/lager_truda_i_otdiha.html Лагерь проводится в черте города   Ярославля, в шаговой доступности от городского транспорта.</t>
  </si>
  <si>
    <t>1/ санитарно-эпидемиологическое заключение  № 76.01.11.000.М.000779.05.19 от 21.05.2019 г.</t>
  </si>
  <si>
    <t>Дежурство администрации колледжа, кнопка тревожной сигнализации, автоматическая пожарная сигнализация с выводом сигнала на пульт пожарной части, видеонаблюдение, ограждение по периметру колледжа, Паспорт безопасности № 62-ДСП от 22.03.2018, срок действия до 2023 года</t>
  </si>
  <si>
    <t>Государственное профессиональное образовательное учреждение Ярославской области Ярославский колледж управления и профессиональных технологий/Департамент образования Ярославкой области</t>
  </si>
  <si>
    <t xml:space="preserve">Лагерь труда и отдыха ГПОУ ЯО Ярославского колледжа управления и профессиональных технологий, г. Ярославль, Тутаевское шоссе, 31а </t>
  </si>
  <si>
    <t>Цветаева Марина Владимировна (4852) 55-30-14 /dirytuipt@yandex.ru</t>
  </si>
  <si>
    <t>28.05.2019/ 03.06.2019 г. - 27.06.2019 г.</t>
  </si>
  <si>
    <t>1/ Санитарно-эпидемиологическое заключение №76.01.11.000.М.000.687.05.19 от 08.05.2019 г.</t>
  </si>
  <si>
    <t>Пропускной режим,
кнопка тревожной
сигнализаци,
 система оповещения. Паспорт безопасности  ГПОУ ЯО Ярославского колледжа управления и профессиональных технологий учебный корпус №1 95-ДСП от 23.03.2018г. Срок действия  до 23.03.2023</t>
  </si>
  <si>
    <r>
      <t xml:space="preserve">Лагерь труда и отдыха колледжа с дневной формой пребывания. Благоустройство территорий  и помещений колледжа. Лагерь проводится в черте города, в шаговой доступности от городского транспорта,г. Ярославль, Тутаевское шоссе д.31а, сайт колледжа </t>
    </r>
    <r>
      <rPr>
        <sz val="9.5"/>
        <color theme="4" tint="-0.249977111117893"/>
        <rFont val="Times New Roman"/>
        <family val="1"/>
        <charset val="204"/>
      </rPr>
      <t>http://www.ytuipt.ru</t>
    </r>
  </si>
  <si>
    <t>Государственное профессиональное образовательное учреждение Ярославской области Ярославский политехнический колледж № 24/Департамент образования Ярославской области</t>
  </si>
  <si>
    <t xml:space="preserve">Лагерь труда и отдыха/ г. Ярославль, ул. Павлова, дом 6 </t>
  </si>
  <si>
    <t>Феоктистов Владимир Викторович 8(4852)
26-06-14</t>
  </si>
  <si>
    <t xml:space="preserve">28.05.2019/ 03.06.2019- 27.06.2019
</t>
  </si>
  <si>
    <t xml:space="preserve"> Лагерь труда и отдыха для обучающихся колледжа. Паспорт лагеря https://pu24.edu.yar.ru/lto.html</t>
  </si>
  <si>
    <t>1/Санитарно-эпидемиологическое заключение №76.01.11.000.М.000766.05.19 от 20.05.2019 г.</t>
  </si>
  <si>
    <t>Дежурство администрации колледжа, пропускной режим, кнопка тревожной сигнализации, ограждение по всему периметру колледжа, автоматическая пожарная сигнализация с выводом сигнала на пульт пожарной части, видеонаблюдение. Паспорт безопасности от 23.03.2018 г. срок действия до 23.03.2023 г.</t>
  </si>
  <si>
    <t>Государственное профессиональное образовательное учреждение Ярославской области Ярославский профессиональный колледж №21/Департамент образования Ярославской области</t>
  </si>
  <si>
    <t>Лагерь труда и отдыха для студентов колледжа на базе ЯПК №21; г. Ярославль, ул. Корабельная, д.7</t>
  </si>
  <si>
    <t>Кусков Владимир Иванович, 8(4852) 46-28-04</t>
  </si>
  <si>
    <t>29.05.2019/ 03.06.2019-27.06.2019; 11.06.2019-05.07.2019</t>
  </si>
  <si>
    <t>лагерь проводится для студентов колледжа и предполагаетблагоустройство территориии выполнение работ. Соответствующих законодательству РФ для несовершеннолетних.Паспорт https://pk21.edu.yar.ru ЛТО. Лагерь организован в черте города. В шаговой доступности о</t>
  </si>
  <si>
    <t>1/Санитарно-эпидемиологическое заключение  №76.01.11.000.М.000714.05.19 от 13.05.2019г.</t>
  </si>
  <si>
    <t>Дежурство администрации школы, пропускной режим, кнопка тревожной сигнализации, ограждение по всему периметру колледжа, автоматическая пожарная сигнализация с выводом сигнала на пульт пожарной части, видеонаблюдение. Паспорт безопасности ГПОУ ЯО Ярославский профессиональный колледж №21 от 22.03.2018г.</t>
  </si>
  <si>
    <t>Государственное профессиональное образовательное учреждение Ярославской области Ярославский колледж индустрии питания/Департамент образования Ярославской области</t>
  </si>
  <si>
    <t>Лагерь труда и отдыха студентов г. Ярославль, ул. Советская, дом 77</t>
  </si>
  <si>
    <t>Троицкая Ольга Александровна 8(4852) 30-91-26;</t>
  </si>
  <si>
    <t>28.05.2019/ 03.06-28.06.2019</t>
  </si>
  <si>
    <t>1/ санитарно-эпидемиологическое заключение №76.01.11.000.М.000808.05.19 от 24.05.2019</t>
  </si>
  <si>
    <r>
      <rPr>
        <sz val="9.5"/>
        <rFont val="Times New Roman"/>
        <family val="1"/>
        <charset val="204"/>
      </rPr>
      <t>Лагерь проводится для студентов колледжа.
Паспорт лагеря - выйти на сайт</t>
    </r>
    <r>
      <rPr>
        <u/>
        <sz val="9.5"/>
        <color theme="10"/>
        <rFont val="Times New Roman"/>
        <family val="1"/>
        <charset val="204"/>
      </rPr>
      <t xml:space="preserve">
https://yar-kip.edu.yar.ru/lto/lto.html                            </t>
    </r>
    <r>
      <rPr>
        <sz val="9.5"/>
        <rFont val="Times New Roman"/>
        <family val="1"/>
        <charset val="204"/>
      </rPr>
      <t xml:space="preserve">Лагерь проводится в черте города   Ярославля, в шаговой доступности от городского транспорта. </t>
    </r>
  </si>
  <si>
    <r>
      <t xml:space="preserve">Дежурство администрации колледжа, пропускной режим, кнопка тревожной сигнализации, автоматическая пожарная сигнализация с выводом сигнала на пульт пожарной части, видеонаблюдение. </t>
    </r>
    <r>
      <rPr>
        <sz val="9.5"/>
        <rFont val="Times New Roman"/>
        <family val="1"/>
        <charset val="204"/>
      </rPr>
      <t>Паспорт безопасности ГПОУ ЯО Ярославского колледжа индустрии питания 34-ДСП от 12.03.2018 , ул.  Советская, 77, действителен до 12.03.2023</t>
    </r>
  </si>
  <si>
    <t>Общество с ограниченной ответственностью «Оздоровительный центр»Высоковский бор» /учредитель Князьков Александр Львович</t>
  </si>
  <si>
    <t>Оздоровительный лагерь  «ВыБор» / Ярославская обл. Рыбинский р-н дер.Дегтярицы д.101</t>
  </si>
  <si>
    <t>Кудрявцева Татьяна Николаевна              +7(4855)55-25-24 +7(4855)20-49-00 +7(930)121-03-46 amp@hc-vybor.com</t>
  </si>
  <si>
    <t>Сплошное периметральное ограждение; видеонаблюдение, тревожная  кнопка;  круглосуточная охрана ЧОП «Медведь -2000», контрольно-пропускная система,  системы АПС и оповещения о пожаре.</t>
  </si>
  <si>
    <t>13640 руб.-24000 руб.</t>
  </si>
  <si>
    <r>
      <t xml:space="preserve">Лагерь расположен в  — природном заповеднике Высоковский бор на берегу р.Волга. Площадь территории лагеря — 17 га. Жилые корпуса с 2-4 местным размещением, горячим водоснабжением и отоплением                 </t>
    </r>
    <r>
      <rPr>
        <u/>
        <sz val="9.5"/>
        <color rgb="FF0000FF"/>
        <rFont val="Times New Roman"/>
        <family val="1"/>
        <charset val="204"/>
      </rPr>
      <t xml:space="preserve"> Сайт https://выбор.дети/
</t>
    </r>
    <r>
      <rPr>
        <sz val="9.5"/>
        <color rgb="FF000000"/>
        <rFont val="Times New Roman"/>
        <family val="1"/>
        <charset val="204"/>
      </rPr>
      <t xml:space="preserve">Автотранспорт, расстояние до г.Рыбинск - 32 км.  Проезд автобусом от г. Рыбинск ,от г. Углич до остановки «Чёрная речка». Далее пешком по асфальтированной дорожке 2 км до </t>
    </r>
    <r>
      <rPr>
        <sz val="9.5"/>
        <color rgb="FF0000FF"/>
        <rFont val="Times New Roman"/>
        <family val="1"/>
        <charset val="204"/>
      </rPr>
      <t xml:space="preserve"> </t>
    </r>
    <r>
      <rPr>
        <sz val="9.5"/>
        <color rgb="FF000000"/>
        <rFont val="Times New Roman"/>
        <family val="1"/>
        <charset val="204"/>
      </rPr>
      <t xml:space="preserve">проходной лагеря.  </t>
    </r>
    <r>
      <rPr>
        <sz val="9.5"/>
        <color rgb="FF0000FF"/>
        <rFont val="Times New Roman"/>
        <family val="1"/>
        <charset val="204"/>
      </rPr>
      <t xml:space="preserve">  </t>
    </r>
  </si>
  <si>
    <t>Муниципальное общеобразовательное учреждение "Средняя школа №29"/ Департамент образования мэрии города Ярославля</t>
  </si>
  <si>
    <r>
      <t xml:space="preserve">Оздоровительный лагерь с дневным пребыванием детей/ </t>
    </r>
    <r>
      <rPr>
        <b/>
        <sz val="9.5"/>
        <color theme="1"/>
        <rFont val="Times New Roman"/>
        <family val="1"/>
        <charset val="204"/>
      </rPr>
      <t>150061</t>
    </r>
    <r>
      <rPr>
        <sz val="9.5"/>
        <color theme="1"/>
        <rFont val="Times New Roman"/>
        <family val="1"/>
        <charset val="204"/>
      </rPr>
      <t>,г.Ярославль, Архангельский проезд, д. 13</t>
    </r>
  </si>
  <si>
    <t>Смирнова Ирина Валерьевна, 55-40-34, school029@yandex.ru</t>
  </si>
  <si>
    <t>информация о лагере, паспорт лагеря, транспортная доступность размещены на сайте https://school29.edu.yar.ru/informatsiya_o_lagere.html</t>
  </si>
  <si>
    <t>2 группа/ санитарно-эпидемиологическое заключение от 12.04.2019 №76.01.11.000.М.000458.04.19</t>
  </si>
  <si>
    <t>паспорт безопасности утверждён директором департамента образования мэрии города Ярославля 23.03.2018.  Наличие ограждения.Организован пропускной режим. 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</si>
  <si>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Муниципальное общеобразовательное учреждение "Средняя школа № 90"/ Департамент образования мэрии г. Ярославля</t>
  </si>
  <si>
    <t>Куприянова Наталия Наримановна, 63-69-77, yarsch090@yandex.ru</t>
  </si>
  <si>
    <t>информация о лагере, паспорт лагеря, транспортная доступность размещены на сайте https://school90.edu.yar.ru/medunitsa/informatsiya.html</t>
  </si>
  <si>
    <t>2 группа/ санитарно-эпидемиологическое заключение от 23.04.2019 №76.01.11.000.М.000554.04.19</t>
  </si>
  <si>
    <t>Муниципальное общеобразовательное учреждение "Средняя школа № 16"/ Департамент образования мэрии города Ярославля</t>
  </si>
  <si>
    <r>
      <t>Лагерь с дневной формой пребывания детей «Радуга»/</t>
    </r>
    <r>
      <rPr>
        <b/>
        <sz val="9.5"/>
        <color theme="1"/>
        <rFont val="Times New Roman"/>
        <family val="1"/>
        <charset val="204"/>
      </rPr>
      <t>150001,</t>
    </r>
    <r>
      <rPr>
        <sz val="9.5"/>
        <color theme="1"/>
        <rFont val="Times New Roman"/>
        <family val="1"/>
        <charset val="204"/>
      </rPr>
      <t xml:space="preserve">  г. Ярославль, ул. Туговская, д. 11</t>
    </r>
  </si>
  <si>
    <t>Югина Елена Владимировна, 30-57-31, yarsch16@yandex.ru</t>
  </si>
  <si>
    <t>информация о лагере, паспорт лагеря, транспортная доступность размещены на сайте https://school16.edu.yar.ru/shkolniy_lager/informatsiya_o_lagere.html</t>
  </si>
  <si>
    <t>2 группа/ санитарно-эпидемиологическое заключение от 19.04.2019 №76.01.11.000.М.000508.04.19</t>
  </si>
  <si>
    <r>
      <t>Муниципальное  общеобразовательное учреждение</t>
    </r>
    <r>
      <rPr>
        <sz val="9.5"/>
        <color theme="1"/>
        <rFont val="Times New Roman"/>
        <family val="1"/>
        <charset val="204"/>
      </rPr>
      <t xml:space="preserve"> «Основная школа № 50 имени Валерия Харитонова"»/</t>
    </r>
    <r>
      <rPr>
        <sz val="9.5"/>
        <color rgb="FF000000"/>
        <rFont val="Times New Roman"/>
        <family val="1"/>
        <charset val="204"/>
      </rPr>
      <t xml:space="preserve"> департамент образования мэрии города Ярославля</t>
    </r>
  </si>
  <si>
    <t xml:space="preserve">Оздоровительный лагерь дневного пребывания детей на базе муниципального общеобразовательного учреждения "Средняя школа №46", 150007, г. Ярославль, ул.Маяковского, д. 17а </t>
  </si>
  <si>
    <t>Хворикова Елена Юрьевна, 24-13-72, yarsch050@yandex.ru</t>
  </si>
  <si>
    <t>информация о лагере, паспорт лагеря, транспортная доступность размещены на сайте– https://school50.edu.yar.ru/index.html, раздел «Летний отдых»</t>
  </si>
  <si>
    <t>2 группа/ санитарно-эпидемиологическое заключение от 12.04.2019 №76.01.11.000.М.000457.04.19</t>
  </si>
  <si>
    <t>Муниципальное общеобразовательное учреждение "Средняя школа № 78"/ Департамент образования мэрии города Ярославля</t>
  </si>
  <si>
    <t>Дмитриева Елена Владимировна, 41-29-60, yarsch078@yandex.ru</t>
  </si>
  <si>
    <t>информация о лагере, паспорт лагеря, транспортная доступность размещены на сайте https://school78.edu.yar.ru/shkolniy_lager/2018.html</t>
  </si>
  <si>
    <t>2 группа/ санитарно-эпидемиологическое заключение от 06.03.2019 №76.01.11.000.М.000227.03.19</t>
  </si>
  <si>
    <t>паспорт безопасности утверждён директором департамента образования мэрии города Ярославля 23.03.2018. .Организован пропускной режим. 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</si>
  <si>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Муниципальное общеобразовательное учреждение «Средняя школа №88»/Департамент образования мэрии города Ярославля</t>
  </si>
  <si>
    <t>Кузнецов Виктор Васильевич, 46-88-17, yarsch088@yandex.ru</t>
  </si>
  <si>
    <t>информация о лагере, паспорт лагеря, транспортная доступность размещены на сайте https://school88.edu.yar.ru/ostalnie/tsentr_dopolnitelnogo_obrazovaniya/letniy_lager.html</t>
  </si>
  <si>
    <t>2 группа/ санитарно-эпидемиологическое заключение от 06.05.2019 №76.01.11.000.М.000651.05.19</t>
  </si>
  <si>
    <t>140/140</t>
  </si>
  <si>
    <t>Муниципальное общеобразовательное учреждение "Средняя школа № 89"/Департамент образования мэрии города Ярославля</t>
  </si>
  <si>
    <t>Белькова Тамара Рафасовна, 46-22-14, yarsch89@yandex,ru</t>
  </si>
  <si>
    <t>информация о лагере, паспорт лагеря, транспортная доступность размещены на сайте https://school89.edu.yar.ru/letniy_prishkolniy_lager__quot_kapito_47.html</t>
  </si>
  <si>
    <t>2 группа/ санитарно-эпидемиологическое заключение от 01.04.2019 №76.01.11.000.М.000372.04.19</t>
  </si>
  <si>
    <t>97/97</t>
  </si>
  <si>
    <t>Муниципальное общеобразовательное учреждение " Средняя школа № 84 с углублённым изучением английского языка"/Департамент образования мэрии города Ярославля</t>
  </si>
  <si>
    <t>Юдина Елена Донатовна, 240165, yarsch084@yandex.ru</t>
  </si>
  <si>
    <t>Дата приемки
до 31.05.2019 
Дата заезда:
03.06.-27.06.2019; 01.07-24.07.2019</t>
  </si>
  <si>
    <t>информация о лагере, паспорт лагеря, транспортная доступность размещены на сайте https://school84.edu.yar.ru/gorodskoy_ozdorovitelniy_lager.html</t>
  </si>
  <si>
    <t>2 группа/ санитарно-эпидемиологическое заключение от 04.04.2019 №76.01.11.000.М.000395.04.19</t>
  </si>
  <si>
    <t>82/82; 30/30</t>
  </si>
  <si>
    <t>Муниципальное общеобразовательное учреждение "Средняя школа № 3 имени Олега Васильевича Изотова"/ Департамент образования мэрии города Ярославля</t>
  </si>
  <si>
    <t>Оздоровительный лагерь в помещении школы, 150043, г.Ярославль, ул.Жукова, д.7а</t>
  </si>
  <si>
    <t>Истратий Елена Константиновна, 72-28-50, yarschool3@yandex.ru</t>
  </si>
  <si>
    <t>информация о лагере, паспорт лагеря, транспортная доступность размещены на сайте– http://school3.edu.yar.ru  в разделе «Радость. Здоровье. Спорт»</t>
  </si>
  <si>
    <t>2 группа/
Санитарно-эпидемиологическое заключение от 22.02.2019  №76.01.11.000.М.000150.02.19</t>
  </si>
  <si>
    <t>паспорт безопасности утверждён директором департамента образования мэрии города Ярославля 23.03.2018. Металлическое ограждение, охрана и пропускной режим,  кнопка тревожной сигнализации,система оповещения и управления эвакуацией людей.</t>
  </si>
  <si>
    <t xml:space="preserve">Муниципальное общеобразовательное  учреждение "Средняя  школа № 37 с углублённым изучением английского языка"/ Департамент образования мэрии города Ярославля
</t>
  </si>
  <si>
    <r>
      <t>Лагерь "Дружба"/</t>
    </r>
    <r>
      <rPr>
        <b/>
        <sz val="9.5"/>
        <color theme="1"/>
        <rFont val="Times New Roman"/>
        <family val="1"/>
        <charset val="204"/>
      </rPr>
      <t xml:space="preserve"> 150003,</t>
    </r>
    <r>
      <rPr>
        <sz val="9.5"/>
        <color theme="1"/>
        <rFont val="Times New Roman"/>
        <family val="1"/>
        <charset val="204"/>
      </rPr>
      <t xml:space="preserve"> г. Ярославль, ул. Советская, д. 66</t>
    </r>
  </si>
  <si>
    <t xml:space="preserve">Евстратова Екатерина Сергеевна, (4852) 71-52-18, school37-yar@yandex.ru, yarsch037@yandex.ru </t>
  </si>
  <si>
    <t>информация о лагере, паспорт лагеря, транспортная доступность размещены на сайте https://school37.edu.yar.ru/letniy_lager_2018.html</t>
  </si>
  <si>
    <t>2 группа/ санитарно-эпидемиологическое заключение от 19.04.2019 №76.01.11.000.М.000519.04.19</t>
  </si>
  <si>
    <r>
      <t>Муниципальное  общеобразовательное учреждение</t>
    </r>
    <r>
      <rPr>
        <sz val="9.5"/>
        <color theme="1"/>
        <rFont val="Times New Roman"/>
        <family val="1"/>
        <charset val="204"/>
      </rPr>
      <t xml:space="preserve"> «Средняя школа № 48»/</t>
    </r>
    <r>
      <rPr>
        <sz val="9.5"/>
        <color rgb="FF000000"/>
        <rFont val="Times New Roman"/>
        <family val="1"/>
        <charset val="204"/>
      </rPr>
      <t xml:space="preserve"> департамент образования мэрии города Ярославля</t>
    </r>
  </si>
  <si>
    <r>
      <t>«Солнышко»/ МОУ «Средняя школа № 48»,</t>
    </r>
    <r>
      <rPr>
        <b/>
        <sz val="9.5"/>
        <color theme="1"/>
        <rFont val="Times New Roman"/>
        <family val="1"/>
        <charset val="204"/>
      </rPr>
      <t xml:space="preserve"> 150065,</t>
    </r>
    <r>
      <rPr>
        <sz val="9.5"/>
        <color theme="1"/>
        <rFont val="Times New Roman"/>
        <family val="1"/>
        <charset val="204"/>
      </rPr>
      <t xml:space="preserve"> г. Ярославль, ул. Папанина, д. 10а</t>
    </r>
  </si>
  <si>
    <t>Журина Ирина Николаевна, 753204 yarsch048@yandex.ru</t>
  </si>
  <si>
    <t xml:space="preserve">информация о лагере, паспорт лагеря, транспортная доступность размещены на сайте– https://school48.edu.yar.ru/vospitatelnaya_rabota/letniy_ozdorovitelniy_lager.html </t>
  </si>
  <si>
    <r>
      <t>1 группа/
Санитарно-эпидемиологическое заключение от 27.03.2019</t>
    </r>
    <r>
      <rPr>
        <sz val="9.5"/>
        <color theme="1"/>
        <rFont val="Times New Roman"/>
        <family val="1"/>
        <charset val="204"/>
      </rPr>
      <t xml:space="preserve"> № 76.01.11.000.М.000340.03.19</t>
    </r>
  </si>
  <si>
    <t>Муниципальное образовательное учреждение дополнительного образования Центр внешкольной работы "Глория"/ Департамент образования мэрии города Ярославля</t>
  </si>
  <si>
    <t>Лагерь с дневным пребыванием детей "Дети! Творчество! Успех!"/ 150035, г. Ярославль,  ул. Доронина, д. 4</t>
  </si>
  <si>
    <t>Балуева   Елена Викторовна, 8(4852) 475464, cvr_gloriya@ mail.ru</t>
  </si>
  <si>
    <t>Дата приемки
до 31.05.2019 
Дата заезда:
03.06.-27.06.2019; 01.07-12.07.2019</t>
  </si>
  <si>
    <t>информация о лагере, паспорт лагеря, транспортная доступность размещены на сайте https://cdo-gloria.edu.yar.ru/letniy_lager.html</t>
  </si>
  <si>
    <t>1 группа/ санитарно-эпидемиологическое заключение от 11.04.2019 № 76.01.11.000.М.000449.04.19</t>
  </si>
  <si>
    <t>25/25; 20/20</t>
  </si>
  <si>
    <t>Муниципальное образовательное учреждение дополнительного образования «Межшкольный учебный центр Красноперекопского района»/Департамент образования мэрии города Ярославля</t>
  </si>
  <si>
    <t>Лагерь "Новые горизонты-4", 150002, г. Ярославль, ул.Стчачек,57</t>
  </si>
  <si>
    <t>Чучко Владимир Михайлович, 75-57-83, muk1kr@mail.ru</t>
  </si>
  <si>
    <t>информация о лагере, паспорт лагеря, транспортная доступность размещены на сайте https://kp-muk1.edu.yar.ru/letniy_detskiy_lager_novie_gorizonti.html</t>
  </si>
  <si>
    <t>1 группа/ санитарно-эпидемиологическое заключение от 04.03.2019 №76.01.11.000.М.000212.03.19</t>
  </si>
  <si>
    <t>20/20; 20/20</t>
  </si>
  <si>
    <t>Муниципальное образовательное учреждение дополнительного образования  Детский экологический центр  "Родник"/ Департамент образования мэрии г. Ярославля</t>
  </si>
  <si>
    <t>Оздоровительный лагерь с дневной формой пребывания детей  "Экоград", 150008, г.Ярославль, ул. Клубная, д.58</t>
  </si>
  <si>
    <t>Сатайкина Анна Сергеевна,        36-06-24, 36-17-91,  rodnik.ya@yandex.ru</t>
  </si>
  <si>
    <t>информация о лагере, паспорт лагеря, транспортная доступность размещены на сайте– http://cdo-rodnik.edu.yar.ru/letniy_otdih.html</t>
  </si>
  <si>
    <t>1 группа/
Санитарно-эпидемиологическое заключение от 18.04.2019 №76.01.11.000.М.000504.04.19</t>
  </si>
  <si>
    <t>25/25, 20/20</t>
  </si>
  <si>
    <t>паспорт безопасности утверждён директором департамента образования мэрии города Ярославля 23.03.2018. Охрана и пропускной режим,  кнопка тревожной сигнализации, система оповещения и управления эвакуацией людей.</t>
  </si>
  <si>
    <t>176 рублей в день</t>
  </si>
  <si>
    <t>Муниципальное образовательное учреждение дополнительного образования "Ярославский детский морской центр имени адмирала Ф.Ф. Ушакова"/Департамент образования мэрии г. Ярославля</t>
  </si>
  <si>
    <t>Городской лагерь с дневной формой пребывания/150000, г. Ярославль, ул. Революционная д. 4а</t>
  </si>
  <si>
    <t>Везденко Богдан Владимирович, 72-57-88, yar.dmc@mail.ru</t>
  </si>
  <si>
    <t>Паспорт лагеря имеется, краткая характеристика по ссылке: https://dmc-yar.edu.yar.ru/index.html; транспортная доступность на сайте https://dmc-yar.edu.yar.ru/kontakti.html</t>
  </si>
  <si>
    <t>1 группа/санитарно-эпидемиологическое заключение от 17.05.2019 № 76.01.11.000.М.000752.05.19</t>
  </si>
  <si>
    <t>паспорт безопасности утверждён директором департамента образования мэрии города Ярославля 23.03.2018. Обеспечен пропускной режим (сторожа- вахтеры, видеонаблюдение, кнопка тревожной сигнализации)</t>
  </si>
  <si>
    <t>Муниципальное общеобразовательное учреждение "Средняя школа № 10"/ Департамент образования мэрии города Ярославля</t>
  </si>
  <si>
    <t>Городской оздоровительный лагерь с дневным пребыванием детей/ 150060, г. Ярославль, ул. Туманова, д. 18в</t>
  </si>
  <si>
    <t>Теплов Сергей Васильевич, 53-82-25, yarsch010@yandex.ru</t>
  </si>
  <si>
    <t>информация о лагере, паспорт лагеря, транспортная доступность размещены на сайте http://school10.edu.yar.ru/letniy_ozdorovitelniy_lager.html</t>
  </si>
  <si>
    <t>1 группа/ санитарно-эпидемиологическое заключение от 29.05.2019 №76.01.11.000.М.000841.05.19</t>
  </si>
  <si>
    <t>Муниципальное общеобразовательное учреждение "Средняя школа №7"/Департамент образования мэрии города Ярославля</t>
  </si>
  <si>
    <t xml:space="preserve">Лагерь с дневным пребыванием детей «Олимпийцы»
ул. Победы, дом 46, г. Ярославль,, 150014
</t>
  </si>
  <si>
    <t xml:space="preserve">Павлова Елена Леонидовна
72-89-42
elena.pavlova06@mail.ru
</t>
  </si>
  <si>
    <t xml:space="preserve">Лагерь с дневным пребыванием детей для обучающихся 1-4 классов
school7.edu.yar.ru
ссылка на лагерь пока отсутствует
автотранспорт доступен со стороны ул. Победы
</t>
  </si>
  <si>
    <t>1 группа/санитарно-эпидемиологическое заключение от 23.05.2019 № 76.01.11.000.М.000800.05.19</t>
  </si>
  <si>
    <t xml:space="preserve">паспорт безопасности утверждён директором департамента образования мэрии города Ярославля 23.03.2018. Металлический забор по периметру  Н=1,8 м
3 сторожа в ночное время
наличие кнопки тревожной сигнализации
наличие автоматической пожарной сигнализации с выводом сигнала на пульт пожарной части
наличие системы оповещения и управления эвакуацией людей
укомплектованность первичными средствами пожаротушения
наличие источников наружного противопожарного водоснабжения (противопожарных водоемов), отвечающих установленным требованиям пожарной безопасности
</t>
  </si>
  <si>
    <t>Даты приёмки: до 20.03, 30.05, 23.10                                             Даты заездов: 25.03-29.03.19,
03.06-27.06.19,
28.10-01.11.19</t>
  </si>
  <si>
    <t>II группа,Санитарно-эпидемиологическое заключение №76.01.11.000.М.000840.05.19 от 29.05.2019</t>
  </si>
  <si>
    <t xml:space="preserve"> 19/19,                          19/19,                          19/19</t>
  </si>
  <si>
    <t>2 группа/санитарно-эпидемиологического заключение санитарно-эпидемиологического заключение санитарно-эпидемиологического заключение от 28.05.2019 № 76.01.11.000.М.000833.05.19</t>
  </si>
  <si>
    <r>
      <t xml:space="preserve">Детский лагерь художественной направленности с дневным пребыванием "Открытие таланта"/ </t>
    </r>
    <r>
      <rPr>
        <b/>
        <sz val="9.5"/>
        <color theme="1"/>
        <rFont val="Times New Roman"/>
        <family val="1"/>
        <charset val="204"/>
      </rPr>
      <t>150001</t>
    </r>
    <r>
      <rPr>
        <sz val="9.5"/>
        <color theme="1"/>
        <rFont val="Times New Roman"/>
        <family val="1"/>
        <charset val="204"/>
      </rPr>
      <t>, г. Ярославль, ул. Урицкого, д. 40</t>
    </r>
  </si>
  <si>
    <t>1 группа/ санитарно-эпидемиологическое заключение от 26.03.2019 №76.01.11.000.М.000334.03.19</t>
  </si>
  <si>
    <t>Паспорт антитеррористической безопасности утвержден директором МУДО "Детская школа искусств № 3" города Ярославля 07.06.2017 Ограждение метал.абором; камеры внутреннего и наружного видеонаблюдения-8шт., тревожная кнопка одна на вахте; опоры освещения -6 ж/б столбов</t>
  </si>
  <si>
    <t>Разживина Елена Аркадьевна, тел./факс 44-85-94,44-86-44,e-mail: school-of-arts-7@mail.ru</t>
  </si>
  <si>
    <t>до 31.05.2019 / 03.06.2019 - 27.06.2019</t>
  </si>
  <si>
    <t xml:space="preserve">Информация о лагере, паспорте лагеря, автотранспортной доступности размещена на сайте  https://artschool7.yar.muzkult.ru/lager/
</t>
  </si>
  <si>
    <t>1 группа/Санитарно-эпидемиологическое заключение от 17.04.2019 № 76.01.11.000.М.000493.04.19</t>
  </si>
  <si>
    <t xml:space="preserve">Лагерь, организованный муниципальным учреждением дополнительного образования «Детская школа искусств им. Дмитрия Когана» города Ярославля, осуществляющим организацию отдыха и оздоровления обучающихся в каникулярное время (с дневным пребыванием), художественной направленности «Творческая школа для одаренных детей», 150030, 
г.Ярославль, Московский проспект, 139-А </t>
  </si>
  <si>
    <t>Муниципальное учреждение дополнительного образования "Детская школа искусств им. Дмитрия Когана" города Ярославля/ управление культуры мэрии города Ярославля</t>
  </si>
  <si>
    <r>
      <t>Детский лагерь художественной направленности с дневным пребыванием "Июньская палитра</t>
    </r>
    <r>
      <rPr>
        <b/>
        <sz val="9.5"/>
        <color theme="1"/>
        <rFont val="Times New Roman"/>
        <family val="1"/>
        <charset val="204"/>
      </rPr>
      <t>"150049</t>
    </r>
    <r>
      <rPr>
        <sz val="9.5"/>
        <color theme="1"/>
        <rFont val="Times New Roman"/>
        <family val="1"/>
        <charset val="204"/>
      </rPr>
      <t>, /г. Ярославль, ул. Городской вал, д. 1; г. Ярославль, ул. Розы Люксембург, д. 17а</t>
    </r>
  </si>
  <si>
    <t xml:space="preserve">1 группа/ санитарно-эпидемиологическое заключение  от 28.03.2019 № 76.01.11.000.М.000347.03.19  </t>
  </si>
  <si>
    <t>1-е здание --25 чел/25;   2-е здание- 15 чел./15</t>
  </si>
  <si>
    <t xml:space="preserve">паспорт  антитеррористической безопасности утвержден директором МАУДО "Детская школа искусств № 1" города Ярославля от 06.06.2017г                          Первое учебное здание ул.Городской вал,1:    периметральное ограждение, кнопка тревожной сигнализации, система оповещения и упрвления эвакуацией, видеонаблюдение ( 6 камер ), переносные металлодетекторы ( 2штуки ).                               Второе учебное здание ул. Р.Люксембург, 17а периметральное ограждение, кнопка тревожной сигнализации, система оповещения и управления эвакуацией                              </t>
  </si>
  <si>
    <r>
      <t xml:space="preserve">Детский лагерь художественной направленности с дневным пребыванием/ </t>
    </r>
    <r>
      <rPr>
        <b/>
        <sz val="9.5"/>
        <color theme="1"/>
        <rFont val="Times New Roman"/>
        <family val="1"/>
        <charset val="204"/>
      </rPr>
      <t>150046,</t>
    </r>
    <r>
      <rPr>
        <sz val="9.5"/>
        <color theme="1"/>
        <rFont val="Times New Roman"/>
        <family val="1"/>
        <charset val="204"/>
      </rPr>
      <t xml:space="preserve"> г. Ярославль, ул. Павлова, д. 35, корп.2</t>
    </r>
  </si>
  <si>
    <t>1 группа/ санитарно-эпидемиологическое заключение от11.02.2019 №76.01.11.000.М.000091.02.19</t>
  </si>
  <si>
    <t>Паспорт антитеррористической безопасности утвержден директором МУДО "Детская школа искусств № 5 города Ярославля" 15 мая 2017 г.Периметральное ограждение,пропускной режим,  кнопка тревожной сигнализации, система оповещения и управления эвакуацией людей, автоматическая пожарная сигнализация и  система видеонаблюдения. </t>
  </si>
  <si>
    <r>
      <t xml:space="preserve">Детский лагерь художественной направленности с дневным пребыванием  "Гармония 2018"/ </t>
    </r>
    <r>
      <rPr>
        <b/>
        <sz val="9.5"/>
        <color theme="1"/>
        <rFont val="Times New Roman"/>
        <family val="1"/>
        <charset val="204"/>
      </rPr>
      <t>150064,</t>
    </r>
    <r>
      <rPr>
        <sz val="9.5"/>
        <color theme="1"/>
        <rFont val="Times New Roman"/>
        <family val="1"/>
        <charset val="204"/>
      </rPr>
      <t xml:space="preserve"> г. Ярославль, ул. Строителей, д. 21</t>
    </r>
  </si>
  <si>
    <r>
      <t>1 группа</t>
    </r>
    <r>
      <rPr>
        <sz val="9.5"/>
        <color indexed="8"/>
        <rFont val="Times New Roman"/>
        <family val="1"/>
        <charset val="204"/>
      </rPr>
      <t>/ санитарно-эпидемиологическое заключение от 15.04.2019 №76.01.11.000.М.000473.04.19</t>
    </r>
  </si>
  <si>
    <t>Паспорт антитеррористической безопасности утвержден директором МУДО "ДШИ № 10" г. Ярославля Тихомировой И.Н. от 18.05.2017 г. Система видеонаблюдения, система оповещения и управления эвакуацией людей, тревожная кнопка, вахта</t>
  </si>
  <si>
    <t>Группа санитарно-эпидемиологического благополучия 2/ санитарно-эпидемиологическое заключение от 17.04.2019 № 76.01.11.000.М.000493.04.19</t>
  </si>
  <si>
    <t xml:space="preserve">Паспорт антитеррористической безопасности утвержден  01.06.2017г. паспорт лагеря размещен на сайте: www.almazovschool76.ru; периметальное ограждение отсутствует, своей территории нет, парковки нет, остановка общественного транспрта - 230 метров. Транспорт адаптирован для инвалидов. Пожарная сигнализация функционирует круглосуточно.
- система оповещения 2-го типа.
- выделенный канал на пульты централизованного наблюдения, кнопка тревожной сигнализации есть, установлено видеонаблюдение по периметру и внутри здания, есть голосовое оповещение, установлен видеодомофон. Пропускной режим организован.
    </t>
  </si>
  <si>
    <t xml:space="preserve">1 группа/ санитарно-эпидемиологическое заключение  от 21.03.2019 № 76.01.11.000.М.000317.03.19 </t>
  </si>
  <si>
    <t>Паспорт антитеррористической безопасности утверждён директором Кузовенковой Ж.Г. от 3 мая 2017г.  Территория школы по всему периметру имеет ограждение.Охрана : сторожа- вахтеры. Входная дверь закрыта на домофон. Организован пропускной режим.  В наличии кнопка тревожной сигнализации, система оповещения(звуковая сигнализация), система видеонаблюдения(7 камер наружного видеонаблюдения, срок хранения информации - 30 дней).</t>
  </si>
  <si>
    <r>
      <t xml:space="preserve">Детский лагерь художественной направленности с дневным пребыванием "Летняя мозаика"/ </t>
    </r>
    <r>
      <rPr>
        <b/>
        <sz val="9.5"/>
        <color theme="1"/>
        <rFont val="Times New Roman"/>
        <family val="1"/>
        <charset val="204"/>
      </rPr>
      <t>150052,</t>
    </r>
    <r>
      <rPr>
        <sz val="9.5"/>
        <color theme="1"/>
        <rFont val="Times New Roman"/>
        <family val="1"/>
        <charset val="204"/>
      </rPr>
      <t xml:space="preserve"> г. Ярославль, Ленинградский пр., д. 75; г. Ярославль, Ленинградский пр., д.85</t>
    </r>
  </si>
  <si>
    <t>1 группа/ санитарно-эпидемиологическое заключение  от 11.04.2019 №76.01.11.000.М.000442.04.19</t>
  </si>
  <si>
    <t xml:space="preserve">Паспорт антитеррористической безопасности утвержден 17.05.2017 директором МУДО ДШИ "Канцона" г. Ярославля  25.05.2017, периметральное ограждение по адресу : Ленинградский проспект, 75, периметральное наружное видеонаблюдение по адресу: Ленинградский, 85, кнопка тревожной сигнализации в обоих зданиях, сторожа-вахтеры по адресу: Ленинградский,  75 (круглосуточно), рольставни в обоих зданиях. </t>
  </si>
  <si>
    <r>
      <t xml:space="preserve">Детский лагерь художественной направленности с дневным пребыванием «Открытие таланта»/ </t>
    </r>
    <r>
      <rPr>
        <b/>
        <sz val="9.5"/>
        <color theme="1"/>
        <rFont val="Times New Roman"/>
        <family val="1"/>
        <charset val="204"/>
      </rPr>
      <t>150000,</t>
    </r>
    <r>
      <rPr>
        <sz val="9.5"/>
        <color theme="1"/>
        <rFont val="Times New Roman"/>
        <family val="1"/>
        <charset val="204"/>
      </rPr>
      <t xml:space="preserve"> г. Ярославль, ул. Республиканская, д. 56</t>
    </r>
  </si>
  <si>
    <t>приёмка до 31/05/2019 заезды: 03.06.2019-27.06.2019</t>
  </si>
  <si>
    <t>1 группа/ санитарно-эпидемиологическое заключение от 23.04.2019 №76.01.11.000.М.000553.04.19</t>
  </si>
  <si>
    <t>Паспорт антитеррористической безопасности утвержден директором МАУДО "Детская школа искусств имени Л.В. Собинова" города Ярославля от 08.06.2017 , Техническое оборудование: система видеонаблюдения, охранная сигнализация, кнопка тревожной сигнализации, пропускной режим, металлодетектор</t>
  </si>
  <si>
    <t>Муниципальное общеобразовательное учреждение  
Купанская  средняя школа / Управление образования Администрации г. Переславля-Залесского</t>
  </si>
  <si>
    <t xml:space="preserve">Оздоровительный лагерь с дневной формой пребывания детей / 152018 Ярославская область, Переславский р-н. с. Купанское, ул. Советская, д.1
</t>
  </si>
  <si>
    <t xml:space="preserve">Зимина Светлана Алексеевна,                      тел. факс –8-(485-35) 4-93-46,  4-91-20
e-mail: maltsev.1977@mail.ru
</t>
  </si>
  <si>
    <t>http://76pz-kupan.edusite.ru/осуществляется подвоз школьным автобусом</t>
  </si>
  <si>
    <t>2 группа,
Санитарно-эпидемиологическое заключение №76.01.11.000.М.000829.05.19 от 27.05.2019</t>
  </si>
  <si>
    <t xml:space="preserve">40/40                        40/25
</t>
  </si>
  <si>
    <t>камеры видеонаблюдения с возможностью видеосъёмки и распознавания изображения в темное время суток, ограждение по периметру здания, пропускной режим.  Паспорт безопасности до  30.03.2023</t>
  </si>
  <si>
    <t>Муниципальное общеобразовательное учреждение Рязанцевская средняя школа / Управление образования Администрации г. Переславля-Залесского</t>
  </si>
  <si>
    <t>Оздоровительный лагерь с дневным пребыванием детей Ярославская область, Переславский район, п. Рязанцево, ул. Б. Октябрьская, д. 60</t>
  </si>
  <si>
    <t>Сергеева Ирина Николаевна, 8(48535)42169, ryazsosh@rambler.ru</t>
  </si>
  <si>
    <t>https://ryazn-shprs.edu.yar.ru/svedeniya_ob_obrazovatelnoy_organizatsii/osnovnie_svedeniya.htmlосуществляется подвоз школьным автобусом</t>
  </si>
  <si>
    <t>1 группа Санитарно-эпидемиологическое заключение от 17.05.2019 № 76.01.11.000.М.000756.05.19</t>
  </si>
  <si>
    <t xml:space="preserve">50/50                                        50/40
</t>
  </si>
  <si>
    <t>камеры видеонаблюдения с возможностью видеосъёмки и распознавания изображения в темное время суток, пропускной режим. Паспорт безопасности до  30.03.2023</t>
  </si>
  <si>
    <t>Муниципальное общеобразовательное учреждение Ивановская средняя школа /Управление образования Администрации г. Переславля-Залесского</t>
  </si>
  <si>
    <t>Оздоровительный лагерь с дневной формой пребывания  детей /Ярославская обл., Переславский р-н, пос. Ивановское ул. Ленина д. 12</t>
  </si>
  <si>
    <t>Моисеев Андрей Юрьевич, 8(48535) 4-18-21, 4-17-75 isoh50@rambler.ru</t>
  </si>
  <si>
    <t>https://shivan-prs.edu.yar.ru/organizatsiya_otdiha_detey_i_ih_ozdorovlenie/prishkolniy_ozdorovitelniy_lager.html/ осуществляется подвоз школьным автобусом</t>
  </si>
  <si>
    <r>
      <t>2 группа Санитарно-эпидемиологическое з</t>
    </r>
    <r>
      <rPr>
        <sz val="9.5"/>
        <rFont val="Times New Roman"/>
        <family val="1"/>
        <charset val="204"/>
      </rPr>
      <t>аключение № 76.01.11.000.М.000804.05.19 от 23.05.2019</t>
    </r>
    <r>
      <rPr>
        <sz val="9.5"/>
        <color indexed="10"/>
        <rFont val="Times New Roman"/>
        <family val="1"/>
        <charset val="204"/>
      </rPr>
      <t xml:space="preserve"> </t>
    </r>
  </si>
  <si>
    <t>50/50                        50/40</t>
  </si>
  <si>
    <t>камеры видеонаблюдения с возможностью видеосъёмки и распознавания изображения в темное время суток, ограждение по пиремтру здания, КТС,  пропускной режим.  Паспорт безопасности до  30.03.2023.</t>
  </si>
  <si>
    <t>1815 руб.,             605 руб.</t>
  </si>
  <si>
    <t>Муниципальное общеобразовательное учреждение Новская основная школа / Управление образования Администрации г. Переславля-Залесского</t>
  </si>
  <si>
    <t xml:space="preserve">Оздоровительный лагерь с дневной формой пребывания детей "Солнышко"/Ярославская обл., Переславский р-н, с. Новое, ул. Школьная, д.102 </t>
  </si>
  <si>
    <t xml:space="preserve">директор                
 Шуба Светлана Дмитриевна                
8/48535/40530 dvoryanf@mail.ru              
</t>
  </si>
  <si>
    <t xml:space="preserve">Дата приемки - 28.05.2019                                            03.06.2018 - 21.06.2019             28.10.2019-01.11.2019 </t>
  </si>
  <si>
    <t>http://novskaya.edu.yar.ru</t>
  </si>
  <si>
    <r>
      <t>2 группа Санитарно-эпидемиологическое з</t>
    </r>
    <r>
      <rPr>
        <sz val="9.5"/>
        <rFont val="Times New Roman"/>
        <family val="1"/>
        <charset val="204"/>
      </rPr>
      <t>аключение № 76.01.11.000.М.000805.05.19 от 23.05.2019</t>
    </r>
    <r>
      <rPr>
        <sz val="9.5"/>
        <color indexed="10"/>
        <rFont val="Times New Roman"/>
        <family val="1"/>
        <charset val="204"/>
      </rPr>
      <t xml:space="preserve"> </t>
    </r>
  </si>
  <si>
    <t>20/15                                 20/15</t>
  </si>
  <si>
    <t>камеры видеонаблюдения с возможностью видеосъёмки и распознавания изображения в темное время суток, ограждение по периметру здания,  пропускной режим.  Паспорт безопасности до  30.03.2023</t>
  </si>
  <si>
    <t>Муниципальное общеобразовательное учреждение Глебовская основная школа / Управление образования Администрации г. Переславля-Залесского</t>
  </si>
  <si>
    <t>Оздоровительный лагерь с дневной формой пребывания детей. Ярославская обл., Переславский район, с. Глебовское, ул. Липовачя, д. 104</t>
  </si>
  <si>
    <t>Ивахненко Светлана Валентиновна тел.8(48535)40695, e-mail shkola-glebovo@yandex.ru</t>
  </si>
  <si>
    <t xml:space="preserve">Дата приемки - 28.05.2019                                            03.06.2018 - 24.06.2019             28.10.2019-01.11.2019 </t>
  </si>
  <si>
    <t>http://76pz-glebovo.edusite.ru/p83aa1.html паспорт имеется</t>
  </si>
  <si>
    <r>
      <rPr>
        <sz val="9.5"/>
        <rFont val="Times New Roman"/>
        <family val="1"/>
        <charset val="204"/>
      </rPr>
      <t>1 группа Санитарно-эпидемиологическое заключение № 76.01.11.000.М.000806.05.19 от 23.05.2019</t>
    </r>
    <r>
      <rPr>
        <sz val="9.5"/>
        <color indexed="10"/>
        <rFont val="Times New Roman"/>
        <family val="1"/>
        <charset val="204"/>
      </rPr>
      <t xml:space="preserve"> </t>
    </r>
  </si>
  <si>
    <t>20/15                                   20/15</t>
  </si>
  <si>
    <t>камеры видеонаблюдения с возможностью видеосъёмки и распознавания изображения в темное время суток, тревожная кнопка. Паспорт безопасности до  30.03.2023</t>
  </si>
  <si>
    <t>Муниципальное общеобразовательное учреждение Дубковская средняя школа  / Управление образования Администрации г. Переславля-Залесского</t>
  </si>
  <si>
    <t>Оздоровительный лагерь с дневным пребыванием детей Ярославская обл., Переславский р-он, пос..Дубки, ул.Клубная, д.1А</t>
  </si>
  <si>
    <t>Беляева Нина Васильевна 84853541348, dubkipr@mail.ru</t>
  </si>
  <si>
    <t xml:space="preserve">Дата приемки: 23.05.2019 
Дата заездов:
03.06.2018 - 24.06.2019             28.10.2019-01.11.2019 
</t>
  </si>
  <si>
    <t xml:space="preserve"> http://76pz-dubki.edusite.ru/           осуществляется подвоз школьным автобусом</t>
  </si>
  <si>
    <t>2 группа Санитарно-эпидемиологическое заключение от 17.05.2019 № 76.01.11.000.М.000758.05.19</t>
  </si>
  <si>
    <t xml:space="preserve">35/35
35/20
</t>
  </si>
  <si>
    <t>Муниципальное общеобразовательное учреждение Бектышевская основная школа  / Управление образования Администрации г. Переславля-Залесского</t>
  </si>
  <si>
    <t>Оздоровительный лагерь с дневным пребыванием Ярославская обл., Переславский район, с. Бектышево ул Центральная,20</t>
  </si>
  <si>
    <t>Скрипов Павел Васильевич 8 48535 45322, skripov.pavel@yandex.ru</t>
  </si>
  <si>
    <t>http://bekt-shprs.edu.yar.ru/ осуществляется подвоз школьным автобусом</t>
  </si>
  <si>
    <t>2 группа Санитарно-эпидемиологическое заключение №76.01.11.000.М.000803.05.19 от 23.05.2019</t>
  </si>
  <si>
    <t xml:space="preserve">12/12
12/12
</t>
  </si>
  <si>
    <t xml:space="preserve">Муниципальное общеобразовательное учреждение Плещеевская  начальная школа / Управление образования Администрации г. Переславля-Залесского </t>
  </si>
  <si>
    <t xml:space="preserve"> Оздоровительный лагеьрь с дневным  прибыванием Ярославская обл., Переславский район, с. Новоселье, ул. Моисеева, д. 11 </t>
  </si>
  <si>
    <t xml:space="preserve"> Постарнак Наталья Алексеевна, 8(48535)4-15-60. novoselnshds@yandex.ru</t>
  </si>
  <si>
    <t xml:space="preserve">Дата приемки: 27.05.2019 
Дата заездов:
03.06.2018 - 24.06.2019             28.10.2019-01.11.2019 
</t>
  </si>
  <si>
    <t>http://www.76pz-plescheevskaya.edusite.ru/</t>
  </si>
  <si>
    <t>1 группа Санитарно-эпидемиологическое заключение №76.01.11.000.М.000828.05.19 от 27.05.2019</t>
  </si>
  <si>
    <t xml:space="preserve">10/6
10/6
</t>
  </si>
  <si>
    <t xml:space="preserve">Муниципальное общеобразовательное учреждение Филимоновская основная  школа / Управление образования Администрации г. Переславля-Залесского </t>
  </si>
  <si>
    <t>Оздоровительный лагерь с дневным пребыванием детей. Ярославская область, Переславский район с.Филимоново, ул. Овражная, д. 8</t>
  </si>
  <si>
    <t>Андрющенко Татьяна Владимировна 89610211878  filschool2016@mail.ru</t>
  </si>
  <si>
    <t xml:space="preserve">Дата приемки: 23.05.2019 
Дата заездов:
03.06.2018 - 22.06.2019             28.10.2019-01.11.2019 
</t>
  </si>
  <si>
    <t xml:space="preserve">http://filimonovo.edu.yar.ru паспорт имеется, </t>
  </si>
  <si>
    <t>2 группа Санитарно-эпидемиологическое заключение от 17.05.2019 № 76.01.11.000.М.000757.05.19</t>
  </si>
  <si>
    <t xml:space="preserve">12/10
12/10
</t>
  </si>
  <si>
    <t>Муниципальное общеобразовательное учреждение Смоленская основная школа / Управление образования Администрации г. Переславля-Залесского</t>
  </si>
  <si>
    <t>Оздоровительный лагерь с дневным пребыванием Ярославская область,  Переславский муниципального района, с. Смоленское,  ул. Парковая, д. 1</t>
  </si>
  <si>
    <t>Питерцев Владимир Васильевич, 84853545139,  smolenskshkola@yandex.ru</t>
  </si>
  <si>
    <t>https://smol-shprs.edu.yar.ru/</t>
  </si>
  <si>
    <t>2 группа Санитарно-эпидемиологическое заключение от 23.05.2019 № 76.01.11.000.М.000802.05.19</t>
  </si>
  <si>
    <t xml:space="preserve">30/30
30/25
</t>
  </si>
  <si>
    <t xml:space="preserve">Муниципальное общеобразовательное учреждение Берендеевская средняя школа / Управление образования Администрации г. Переславля-Залесского  </t>
  </si>
  <si>
    <t>Оздоровительный лагерь с дневным пребыванием детей. Ярославская область, Переславский район с.Берендеево, ул.Центральная, д.3</t>
  </si>
  <si>
    <t>Воробьева Татьяна Анатольевна, 8(48535)4-59-69, 8-960-528-45-73 berendei_sh@mail.ru</t>
  </si>
  <si>
    <t>http://76pz-bersh.edusite.ru/осуществляется подвоз школьным автобусом</t>
  </si>
  <si>
    <t>2 группа Санитарно-эпидемиологическое заключение от 27.05.2019 № 76.01.11.000.М.000830.05.19</t>
  </si>
  <si>
    <t xml:space="preserve">30/25
30/25
</t>
  </si>
  <si>
    <t>муниципальное учреждение дополнительного образования "Детская школа искусств имени Е.М.Стомпелева"города Ярославля/ управление культуры мэрии города Яроославля</t>
  </si>
  <si>
    <t>Детский лагерь, осуществляющий организацию отдыха и оздоровления обучающихся в каникулярное время (с дневным пребыванием), художественной направленности «На встречу лету» /150010, г. Ярославль, ул. Щепкина, д. 10</t>
  </si>
  <si>
    <t>Директор, Лисовская Ирина Вячеславовна, 48-81-89, stompelev-art@yandex.ru</t>
  </si>
  <si>
    <t xml:space="preserve">Информация о лагере, паспорте лагеря, автотранспортной доступности размещена на сайте  http://www.stompelev-art.ru/ </t>
  </si>
  <si>
    <t>группа 1/санитарно-эпидемиологическое заключение от 14.05.2019 № 76.01.11.000.М.000720.05.19</t>
  </si>
  <si>
    <t>Паспорт антитеррористической безопасности утвержден директором МУДО "Детская школа искусств имени М.Е. Стомпелева" города Ярославля от 25.05.2017. Ограждение по периметру частичное, кнопка тревожной сигнализации имеется, на входе видеодомофон, две нутренние камеры видеонблюдения, пожарная сигнализация с сиситемой звуковой эвакуации людей.</t>
  </si>
  <si>
    <t>Муниципальное учреждение "Спортивная школа олимпийского резерва № 2"</t>
  </si>
  <si>
    <t xml:space="preserve">Детский тематический лагерь физкультурно-спортивной направленности с дневным пребыванием, 150000, Ярославль, ул. Б. Октябрьская, д. 66, ул. Е. Колесовой, д.58а. </t>
  </si>
  <si>
    <t>Кузнецов Вадим Юрьевич - директор, 8(4852)25-06-13, Глазова Наталья Николаевна - начальник лагеря - 8(4852)74-52-57</t>
  </si>
  <si>
    <t>информация о лагере, паспорт лагеря, автотранспортная доступность размещены на сайте: yar2ssh.edu.yar.ru</t>
  </si>
  <si>
    <t>2 группа/ санитарно-эпидемиологическое заключение от 30.04.2019 №76.01.11.000.М.000613.04.19;</t>
  </si>
  <si>
    <t>79/79</t>
  </si>
  <si>
    <t xml:space="preserve">Паспорт безопасности ФОК"Олимпиец" от 28.10.2015г. Паспорт безопасности ФОКна Большой Октябрьской  " от 28.10.2015г. тревожная кнопка, видеонаблюдение, металлодитектор.  </t>
  </si>
  <si>
    <t>Муниципальное учреждение «Спортивная школа олимпийского резерва № 3 имени В.И. Русанова»/ Управление по физической культуре и спорту мэрии города Ярославля</t>
  </si>
  <si>
    <t>городской оздоровительный лагерь тематической направленности с дневной формой пребывания/ г.Ярославль, Школьный пр-д,4 кор.2; г. Ярославль,ул.Володарского,д.46; г. Ярославль, ул.Калинина,35а; г. Ярославль,Красноперевальский пер-к, д.4. На базе МОУ "Средняя школа №17", г. Ярославль, Красноперевальский пер., 4; на базе МОУ "Средняя школа №28", г. Ярославль, ул. Калинина, 35а</t>
  </si>
  <si>
    <t>Куликов Николай Александрови, (4852)73-26-07; sduschor3@gmail.com</t>
  </si>
  <si>
    <t>Лагерь в шаговой доступности. Информация о лагере, паспорт лагеря на сайте учреждения:ЯРСДЮСШОР3.РФ</t>
  </si>
  <si>
    <r>
      <rPr>
        <sz val="9.5"/>
        <color theme="1"/>
        <rFont val="Times New Roman"/>
        <family val="1"/>
        <charset val="204"/>
      </rPr>
      <t>2 группа</t>
    </r>
    <r>
      <rPr>
        <sz val="9.5"/>
        <color rgb="FFFF0000"/>
        <rFont val="Times New Roman"/>
        <family val="1"/>
        <charset val="204"/>
      </rPr>
      <t xml:space="preserve">/ </t>
    </r>
    <r>
      <rPr>
        <sz val="9.5"/>
        <rFont val="Times New Roman"/>
        <family val="1"/>
        <charset val="204"/>
      </rPr>
      <t>санитарно-эпидемиологическое заключение от 19.04.2019 № 76.01.11.000.М.000521.04.19; 1 группа/ санитарно-эпидемиологическое заключение от 29.04.2019  №76.01.11.000.М.000609.04.19 (СШ №17); 1 группа/ санитарно-эпидемиологическое заключение от 19.04.2019 №76.01.11.000.М.000514.04.19  (СШ № 28)</t>
    </r>
  </si>
  <si>
    <t>85|85</t>
  </si>
  <si>
    <t>Паспорт безопасности утвержден директором департамента образования мэрии города Ярославля 23.03.2018. Наличие ограждения.Организация пропускного режима.Наличие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эвакуации людей. Укомплектована первичными средствами пожаротушения.(ул.Калинина) Организация пропускного режима.Наличие автоматической пожарной сигнализации с выводом сигнала на пульт пожарной части.Укомплектована первичными средствами пожаротушения. (Школьный пр.) Паспорт безопасности утвержден директором МУ СШОР № 3 им. В.И. Русанова 30.05.2016. Наличие ограждения.Организация пропускного режима.Наличие кнопки тревожной сигнализации.Наличие автоматической пожарной сигнализации с выводом сигнала на пульт пожарной части.Укомплектована первичными средствами пожаротушения. (ул. Володарского). Паспорт безопасности утвержден директором департамента образования мэрии города Ярославля 23.03.2018. Наличие ограждения.Организация пропускного режима.Наличие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эвакуации людей. Укомплектована первичными средствами пожаротушения. (Красноперевальский)</t>
  </si>
  <si>
    <t>Муниципальное учреждение "Спортивная школа олимпийского резерва № 8 им. В.Г. Беляйкова" / Управление по физической культуре и спорту мэрии города Ярославля</t>
  </si>
  <si>
    <t>Городской оздоровительный лагерь тематической направленности с дневным пребывания детей на базе муниципальных учреждений/ 150029, г. Ярославль, ул. Бахвалова, д. 1а, МАУ ДСС;  150054, ул. Чкалова, д. 20, ДС "Торпедо"; 150003, ул. Республиканская, д.3а, ООО "Ярбатут"</t>
  </si>
  <si>
    <t>Малютина Оксана Викторовна, 32-56-04, acrobatica.76@mail.ru</t>
  </si>
  <si>
    <t>информация о лагере, паспорт лагеря, автотранспортная доступность размещены на сайте https://yar8ssh.edu.yar.ru/</t>
  </si>
  <si>
    <t>2 группа/ санитарно-эпидемиологическое заключение от 19.04.2019  №76.01.11.000.М.000510.04.19</t>
  </si>
  <si>
    <t>175|175</t>
  </si>
  <si>
    <t>паспорт безопасности ФОК, ул. Бахвалова, 1а, утверждён директором МАУ г. Ярославля "Дирекция спортивных сооружений" в 2015 г. Организован пропускной режим. 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 Паспорт безопасности ДС "Торпедо",  ул. Чкалова, 20, утверждён директором МАУ г. Ярославля "Дирекция спортивных сооружений" в 2015 г. Организован пропускной режим. 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 Паспорт безопасности ООО "Ярбатут", ул. Республиканская, 3а. Утверждён 2019 г.</t>
  </si>
  <si>
    <t>муниципальное учреждение "Спортивная школа олимпийского резерва № 9"/Управление по физической культуре и спорту мэрии горорда Ярославля</t>
  </si>
  <si>
    <t>Детский лагерь физкультурно-спортивной направленности с дневным пребыванием "Гандболист"/ 150044, г. Ярославль, ул. Пионерская, д. 19</t>
  </si>
  <si>
    <t>Лещёв Эдуард Леонидович, 55-46-64 sdushor9@yandex.ru</t>
  </si>
  <si>
    <t>Дата приемки до 31.05.2019г. Заезд с 03.06.2019 по 27.06.2019</t>
  </si>
  <si>
    <t>http://sdushor9yar.ru/           детский лагерь физкультурно-спортивной направленности</t>
  </si>
  <si>
    <t>2 группа/ Санитарно-эпидемиологическое заключение от 12.04.2019 № 76.01.11.000.М.000461.04.19</t>
  </si>
  <si>
    <t>163/163</t>
  </si>
  <si>
    <t>Паспорт безопасности объекта 01.03.2016, видеонаблюдение, организация пропускного режима, кнопки тревожной сигнализации, системы оповещения и управления эвакуации людей</t>
  </si>
  <si>
    <t>Муниципальное учреждение Спортивная школа олимпийского резерва № 10 г. Ярославля/ Управление по физической культуре и спорту мэрии города Ярославля</t>
  </si>
  <si>
    <t>Лагерь физкультурно-спортивной направленности с дневной формой пребывания детей/ г.Ярославль, ул.слепнева, д.23</t>
  </si>
  <si>
    <t>Петухов Андрей борисович, 
44-31-61
sduhor@mail.ru</t>
  </si>
  <si>
    <t>информация о лагере, паспорт лагеря, автотранспортная доступность размещены на сайте sdushor10-yar.ru</t>
  </si>
  <si>
    <t>2 группа/ санитарно-эпидемиологическое заключение от 06.05.2019  №76.01.11.000.М.000656.05.19</t>
  </si>
  <si>
    <t>20|20</t>
  </si>
  <si>
    <t>паспорт антитеррористической безопасности утверждён 06.03.2019 г. . Организован пропускной режим. 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</si>
  <si>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 xml:space="preserve">муниципальное учреждение «Спортивная школа № 11»
Учредитель: управление по физической культуре и спорту мэрии города Ярославля
</t>
  </si>
  <si>
    <t>Летний лагерь тематической направленности МУ СШ № 11 / Фактическое проведение лагеря: г. Ярославль, ул. Слепнева, д. 23 ФОК</t>
  </si>
  <si>
    <r>
      <rPr>
        <sz val="9.5"/>
        <rFont val="Times New Roman"/>
        <family val="1"/>
        <charset val="204"/>
      </rPr>
      <t>Паутова Ольга Юрьевна
8(4852)45-03-71
dusch-11.yar@yandex.ru</t>
    </r>
    <r>
      <rPr>
        <sz val="9.5"/>
        <color rgb="FFFF0000"/>
        <rFont val="Times New Roman"/>
        <family val="1"/>
        <charset val="204"/>
      </rPr>
      <t xml:space="preserve">
</t>
    </r>
  </si>
  <si>
    <t>информация о лагере, паспорт лагеря, автотранспортная доступность размещены на сайте yar11ssh.edu.yar.ru</t>
  </si>
  <si>
    <t xml:space="preserve">2группа  санитарно-эпидемиологического заключения от 29.04.2019 № 76.01.11.000.М.000600.04.19 </t>
  </si>
  <si>
    <t>Паспорт антитеррористической защищенности ФОК, ул. Слепнева, 23 09.2016 г., кнопка тревожной сигнализации, видеонаблюдение</t>
  </si>
  <si>
    <t>муниципальное учреждение "Спортивная школа № 13"/ Управление по физической культуре и спорту мэрии города Ярославля</t>
  </si>
  <si>
    <t>тематический (спортивно-оздоровительный) городской лагерь с дневным пребыванием детей/ 150042, г. Ярославль, Тутаевское шоссе, 30</t>
  </si>
  <si>
    <t>Моисеев Артем Александрович, 8(4852)23-94-37 dushor13@yandex.ru</t>
  </si>
  <si>
    <t>2 группа/ санитарно-эпидемиологическое заключение от 26.04.2019  №76.01.11.000.М.000590.04.19</t>
  </si>
  <si>
    <t>паспорт безопасности от 18.04.2017г. Футбольный стадион по адресу: г. Ярославль, Тутаевское шоссе, 30; тревожная кнопка есть; видеонаблюдение есть</t>
  </si>
  <si>
    <t>Муниципальное учреждение "Спортивная школа олимпийского резерва № 17"/Управление по физической культуре и спорту мэрии города Ярославля</t>
  </si>
  <si>
    <t>Детский тематический лагерь физкультурно-спортивной направленности/ г. Ярославль, ул. Чкалова 20а, ул. Кавказская, д. 27, корпус 2</t>
  </si>
  <si>
    <t>Ерга Екатерина Евгеньевна                   (4852)20-03-63                              e-mail:school-sambo17@yandex.ru</t>
  </si>
  <si>
    <t>паспорт лагеря есть;  www.school-sambo17.narod.ru</t>
  </si>
  <si>
    <t>2 группа/ санитарно-эпидемиологическое заключение от 30.04.2019  №76.01.11.000.М.000622.04.19</t>
  </si>
  <si>
    <t>Паспорт безопасности от 21.04.2017, кнопка тревожной сигнализации</t>
  </si>
  <si>
    <t>муниципальное  учереждение "Спортивная школа олимпийского резерва №19" (МУ СШОР №19)/Управление по физической культуре и спорту мэрии горорда Ярославля</t>
  </si>
  <si>
    <t>Лагерь тематической направлености.Легкоатлетический манеж "Ярославль", 150054, г. Ярославль, ул. Чкалова, 20а</t>
  </si>
  <si>
    <t xml:space="preserve">Извеков Андрей Владимирович           94-38-81 </t>
  </si>
  <si>
    <t>Паспорт имется, Сайт: yarsport19.ru группа в Вконтаке https://vk.com/yarsport19,     Трамвай №1,5,6, автобус №44</t>
  </si>
  <si>
    <t>2 группа/ санитарно-эпидемиологическое заключение от от 19.04.2019 г. 76.01.11.000.М.000520.04</t>
  </si>
  <si>
    <t>110/110</t>
  </si>
  <si>
    <t>МАУ "Дирекция спортивных сооружений" ЧОП "Ацтек"</t>
  </si>
  <si>
    <t xml:space="preserve">Муниципальное учреждение «Спортивная школа олимпийского резерва № 20»/ Управление по физической культуре и спорту мэрии города Ярослваля </t>
  </si>
  <si>
    <t xml:space="preserve">Тематический лагерь «Спортивный лагерь» МУ СШОР № 20            .На базе
МОУ СШ № 9 имени И.Ткаченко, Адрес: 150054, г. Ярославль,  Чкалова, 26
</t>
  </si>
  <si>
    <t xml:space="preserve">Мольков Алексей Владимирович   .(4852)98-26-58
Alex2list@ya.ru
</t>
  </si>
  <si>
    <t xml:space="preserve">паспорт лагеря есть       .http://sshor20.76.i-schools.ru/
Транспорт: 44, 44к, 61, 94, 38, 67
</t>
  </si>
  <si>
    <t>Муниципальное учреждение "Спортивная школа олимпийского резерва №21"/Управление по физической культуре и спорту мэрии города Ярославля</t>
  </si>
  <si>
    <t>Тематический городской лагерь физкультурно-спортивной направленности/150020,  г. Ярославль, ул. Мостецкая, д. 8А</t>
  </si>
  <si>
    <t>Пыркина Анна Рудольфовна,        (4852) 24-27-51, kavshkola@rambler.ru</t>
  </si>
  <si>
    <t>паспорт есть, сайт: http:// кавшкола.рф, городской оздоровительный лагерь физкультурно-спортивной направленности с дневной формой пребывания детей, автобусная остановка в 300 м, автобусы №№ 12, 22, 22с, 23, 25, 27, 28, 29, 30, 32, 33, 35, 35д, 40к, 43, 55, 55к, 121а, 139, 139а, 140</t>
  </si>
  <si>
    <t>2 группа санитарно-эпидемиологического заключения/ 76.01.11.000.М.000675.05.19 от 07.05.2019</t>
  </si>
  <si>
    <t>паспорт безопасности от 01.09.2016, пост охраны (ООО "Служба безопасности"), кнопка тревожной сигнализации, система оповещения, круглосуточное видеонаблюдение наружное, внутренее</t>
  </si>
  <si>
    <t>Муниципальное учреждение "Спрортивная школа олимпийского резерва № 22 / Управление по физической культуре и спорту мэрии города Ярославля</t>
  </si>
  <si>
    <t xml:space="preserve">Городской лагерь тематической направленностис дневным пребыванием детей/ на базе МОУ "Средняя школа №21 им А.М. Достоевского", 150006, г. Ярославль, ул. Ильинская, 14. </t>
  </si>
  <si>
    <t>Арсеньев Артем Евгеньевич, 97-10-61, yargimnast22@rambler.ru</t>
  </si>
  <si>
    <t>информация о лагере, паспорт лагеря, автотранспортная доступность размещены на сайте http://www.sdussor22.ucoz.ru</t>
  </si>
  <si>
    <t>2 группа/ санитарно-эпидемиологическое заключение от 30.04.2019 № 7601.11.000.М.000615.04.19; 2 группа/ санитарно-эпидемиологическое заключение от 04.03.2019 №76.01.11.000.М.000211.03.2019 (СШ №21)</t>
  </si>
  <si>
    <t>Муниципальное учреждение центр физической культуры и спорта «Медведь» / Управление по физической культуре и спорту мэрии города Ярославля</t>
  </si>
  <si>
    <t>Городской оздоровительный лагерь тематической направленности/ 150003, г. Ярославль, ул. Победы,15А; г. Ярославль, ул. Спартаковская, 10, 150034; г.Ярославль, ул. Красноборская, 16, 150003.</t>
  </si>
  <si>
    <t>Лифанов Тимур Евгеньевич, 32-16-96, duc-medved@mail.ru</t>
  </si>
  <si>
    <t>паспорт лагеря есть (duc-medved@mail.ru) автобус № 21, 93, 55, 30</t>
  </si>
  <si>
    <t xml:space="preserve">  2 группа/ санитарно-эпидемиологическое заключение 76.01.11.000.М.000597.04.19 от 26.04.2019</t>
  </si>
  <si>
    <t xml:space="preserve"> паспорт антитеррористической безопасности (Спартаковская,10)07.04.2017,Красноборская,16 сентябрь 2015г.Наличие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</si>
  <si>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t>1 группа/ санитарно-эпидемиологическое заключение от  от 14.03.2019 №76.01.11.000.М.000270.03.19</t>
  </si>
  <si>
    <t>2 группа/ санитарно-эпидемиологическое заключение от 30.04.2019 №76.01.11.000.М.000616.04.19</t>
  </si>
  <si>
    <t>1 группа/ санитарно-эпидемиологическое заключение от 13.03.2019  №76.01.11.000.М.000262.03.19</t>
  </si>
  <si>
    <t>Муниципальное учреждение социального обслуживания подростков и молодежи  "Ярославский городской подростковый центр "Молодость"/Управление по молодежной политике мэрии города Ярославля</t>
  </si>
  <si>
    <t>Выездной лагерь актива "Старт" на базе Детского оздоровительного лагеря  лечебно-оздоровительного комплекса "Сахареж", 152290,   Ярославская область, Некрасовский район, п/о Бурмакино,  ст. Сахареж</t>
  </si>
  <si>
    <t>Стоценко Наталья Юрьевна, 20-61-42; centr_molodost@mail.ru</t>
  </si>
  <si>
    <t>Смена: 26.03.2019-31.03.2019</t>
  </si>
  <si>
    <t>Паспортбезопасности массовового пребывания людей от  16.06.2016. Периметральное ограждение,круглосуточная охрана и организация пропускного режима ЧОП, видеонаблюдение, освещение в вечернее и ночное время суток.</t>
  </si>
  <si>
    <t>8250 руб.</t>
  </si>
  <si>
    <t>Муниципальное учреждение социального обслуживания подростков и молодежи "Ярославский городской молодежный центр"/Управление по молодежной политике мэрии города Ярославля</t>
  </si>
  <si>
    <t xml:space="preserve">Профильная смена для актива молодежного трудового вижения "ЯрОтряд" на базе Государствен-ное автономное учреждение здравоохранения Ярославской области  санаторий-профилакторий "Сосновый бор" 152250, Ярославская область, Гаврилов-Ямский район,село Великое,детский санаторный оздоровительный лагерь круглогодичного действия "Сосновый бор" </t>
  </si>
  <si>
    <t>Брядовая Елена Викторовна, 30-15-20; yagmc@mail.ru</t>
  </si>
  <si>
    <t>Заезд: 01.05.2019-05.05.2019</t>
  </si>
  <si>
    <t>3900 руб./день</t>
  </si>
  <si>
    <t>Профильный лагерь (смена) в рамках спортивных сборов,152914  г. Рыбинск, Ярославская область, микрорайон «Волжский», ул. Рокоссовского, 11</t>
  </si>
  <si>
    <t>Серебрякова Светлана Владимировна 8-915-966-31-71,  ssv@rybadm.ru; serebryakova.svetochka@list.ru</t>
  </si>
  <si>
    <t>с 03.06.2019 по 27.06.2019 (18 рабочих дней)</t>
  </si>
  <si>
    <t>Лагерь спортивного развития и профориентационного воспитания   Группа в контакте:   «Рысь - Самбо 76»  г. Рыбинск https://vk.com/club127157433 Место расположения в шаговой доступности (клуб по месту жительства) Городской транспорт: автобусы 16Э, 14; маршрутки: 16, 36</t>
  </si>
  <si>
    <t>2 группа/ санитарно-эпидемиологическое заключение  № 76.01.11.000.М.000379.04.19 от 02.04.2019</t>
  </si>
  <si>
    <t>35/30</t>
  </si>
  <si>
    <t>Круглосуточная охрана, контрольно-пропускной режим, кнопка тревожной сигнализации, видеонаблюдение.</t>
  </si>
  <si>
    <t>3000 рублей</t>
  </si>
  <si>
    <t>Детско-молодёжная общественная организаци "Спортивный клуб "РЫСЬ - САМБО 76" г. Рыбинска Ярославской области. Учредители: Серебрякова С.В., Антропов И.С., Кабальнов А.В.</t>
  </si>
  <si>
    <t>Городской лингвистический лагерь с дневным пребыванием детей «Радужное лето», пр-т Ленина д.25, 2 этаж; пр-т Машиностроителей д.42 корп.2; пр-т Фрунзе д.31</t>
  </si>
  <si>
    <t xml:space="preserve">ИП Давыдова
 Ольга Геннадьевна
</t>
  </si>
  <si>
    <t xml:space="preserve">Давыдова Ольга Геннадьевна
72-11-12
ra5plus@mail.ru
</t>
  </si>
  <si>
    <t xml:space="preserve">1 смена – 
3.06-21.06,
 2 смена –
24.06-12.07,
3 смена – 15.07-2.08,
4 смена – 5.08 – 23.08
</t>
  </si>
  <si>
    <t xml:space="preserve">Городской лингвистический лагерь с дневным пребыванием детей до 15:00, в черте города, 3-х разовое питание.
Сайт: летний-лагерь76.рф
</t>
  </si>
  <si>
    <t xml:space="preserve">2 группа Санитарно-эпидемиоло-гическое
Заключение 
№76.01.11.000.М.000732.
От 15.05.2019г.
</t>
  </si>
  <si>
    <t xml:space="preserve">1 смена –50/40;
2 смена –60/45;
3 смена –60/45;
4 смена –50/45.
</t>
  </si>
  <si>
    <t xml:space="preserve">Здание с охранным обслуживанием,
администратор,
Тревожная кнопка, домофон
</t>
  </si>
  <si>
    <t>15 дней – 16200 рублей</t>
  </si>
  <si>
    <t>Автономная некоммерческая организация историко-патриотический детско-молодежный центр "Витязь"/
учредитель Кукушкина Анна Викторовна</t>
  </si>
  <si>
    <t>Военно-патриотический лагерь "Витязь" на базе Муниципального образовательного учреждения школа-интернат № 2 "Рыбинский кадетский корпус"/152906, Ярославская обл., г. Рыбинск, ул. Свердлова, д.26</t>
  </si>
  <si>
    <t>Директор Кукушкина Анна Викторовна,                                              + 7 920 115 28 92, centervityaz@mail.ru</t>
  </si>
  <si>
    <t>Организация отдыха и досуга, пропаганды здорового образа жизни, духовного развития личности, содействие патриотическому развитию детей и молодежи, изучение истории и природы родного края                                    сайт https://vk.com/club150140771                                /в черте города</t>
  </si>
  <si>
    <t>130/130</t>
  </si>
  <si>
    <t>Целостное периметральное ограждение, охранно-пожарная сигнализация, организация пропускного режима, наличие системы видеонаблюдения территории,
наличие кнопки экстренного вызова охраны, 
наличие антитеррористического паспорта учреждения, 
наличие наружного освещения территории лагеря, 
договор фрахтования транспортных средств для перевозки детей с  
ИП Антонов,
Наличие документов о допуске лиц к трудовой деятельности в сфере организации отдыха и оздоровления детей с соблюдением статьи 351.1. Трудового кодекса Российской Федерации для работы в организации отдыха детей и их оздоровления.</t>
  </si>
  <si>
    <t>11200 руб.</t>
  </si>
  <si>
    <t>27.06.2019 / 06.07.19-25.07.19</t>
  </si>
  <si>
    <t>2 группа/Санитарно-эпидемиологическое заключение  №76.01.11.000.М.000807.05.19 от 23.05.2019г.</t>
  </si>
  <si>
    <t>Частное учреждение дополнительного образования "Центр "Пирамида"/ Климина Наталия Александровна</t>
  </si>
  <si>
    <t>Летний языковой лагерь "Wonderland-Страна Чудес" 152303, 
г. Тутаев, Ярославской области, пр-кт 50-летия Победы, д.32, каб.104-105</t>
  </si>
  <si>
    <t>Климина Наталия Александровна, 8-920-128-51-04, kliminanataliya@yandex.ru</t>
  </si>
  <si>
    <t>24.06 - 13.07.19, 22.07 - 10.08.19</t>
  </si>
  <si>
    <t xml:space="preserve">http://camp.piramida-centre.ru Лагерь находится в черте города в шаговой доступности. </t>
  </si>
  <si>
    <t>40/35 человек</t>
  </si>
  <si>
    <t>Установлены камеры внутреннего и наружнего видеонаблюдения. Организован пропускной режим, установлен домофон. Имеется сплошное периметральное ограждение.</t>
  </si>
  <si>
    <t>9000 рублей</t>
  </si>
  <si>
    <r>
      <t xml:space="preserve">Группа санитарно-эпидемиологического благополучия - 1. Санитарно-эпидемиологическое заключение </t>
    </r>
    <r>
      <rPr>
        <sz val="9.5"/>
        <rFont val="Times New Roman"/>
        <family val="1"/>
        <charset val="204"/>
      </rPr>
      <t>№   76.01.11.000.М.000741.05.19 от 15.05.2019 г</t>
    </r>
    <r>
      <rPr>
        <sz val="9.5"/>
        <color rgb="FFC00000"/>
        <rFont val="Times New Roman"/>
        <family val="1"/>
        <charset val="204"/>
      </rPr>
      <t>.</t>
    </r>
    <r>
      <rPr>
        <sz val="9.5"/>
        <rFont val="Times New Roman"/>
        <family val="1"/>
        <charset val="204"/>
      </rPr>
      <t xml:space="preserve"> </t>
    </r>
  </si>
  <si>
    <t>Частное учреждение дополнительного образования "Интер-Лэнг"/ Передреева Анна Вячеславовна</t>
  </si>
  <si>
    <t>Передреева Анна Вячеславовна, 8-903-823-25-75</t>
  </si>
  <si>
    <t>ЧУ ДО "Интер-Лэнг"
г.Ярославль, ул.Некрасова,дом 41Б
пр-т Машиностроителей, 7
Ленингшрадвский пр-т, 52 а
Московский пр-т, 82</t>
  </si>
  <si>
    <t>Дата приемки:
29.05.2019      
Даты заездов:
03.06.-24.06.2019              28.10.-01.11.2019</t>
  </si>
  <si>
    <t xml:space="preserve"> 1 групп / Санитарно-эпидемиологическое заключение №76.01.11.000.М.001100.10.18от 19.10.2018</t>
  </si>
  <si>
    <t>Городской округ Переславль-Залесский</t>
  </si>
  <si>
    <t>Военно-спортивный детско-юношеский лагерь "Спецназ Дети", место нахождение 152030, Ярославская обл., Переславский муниципальный район, м. Симак, на базе МУ Центр "Орлёнок"</t>
  </si>
  <si>
    <t>Баранов Антон Андреевич, 8(916)914-06-22, specnazyaroslavl@gmail.com</t>
  </si>
  <si>
    <t>1 смена: 16.06.19-29.06.19   2 смена: 03.07.19-16.07.19   3 смена: 20.07.19-02.08.19   4 смена: 05.08.19-18.08.19</t>
  </si>
  <si>
    <t>50/50           50/50             50/50               50/50</t>
  </si>
  <si>
    <t>Паспорт безопасности м.Симак от 11.01.18, срок действия до 13.01.2023.Периметральное ограждение, круглосуточная охрана, кнопка тревожной сигнализации, круглосуточное видеонаблюдение. Пляж для отдыха и купания детей.</t>
  </si>
  <si>
    <t>от 17800р.</t>
  </si>
  <si>
    <t xml:space="preserve">ИП Баранов Антон Андреевич действующий на основании записи в ЕГРИП от 18.12.2012г. ОГРНИП 312762735300016  </t>
  </si>
  <si>
    <t>Частное учреждение дополнительного образования «Международный образовательный центр ИН-ТИ-СИ»/     Учредитель: ООО «ЦИМО «Ин-Ти-Си»</t>
  </si>
  <si>
    <t>Городской лингвистический оздоровитель-ный летний лагерь «Каникулы в Английском доме» с дневным пребыванием/  по адресу:         г. Ярославль,   ул. Некрасова, 39</t>
  </si>
  <si>
    <t>Директор Новикова Ирина Алексеевна     Тел. (4852) 320653,  сот.:89109774503 irina_intc@mail.ru</t>
  </si>
  <si>
    <t xml:space="preserve">03.06-23.06.19 24.06-14.07.19 15.07-04.08.19 </t>
  </si>
  <si>
    <t>Городской лингвистический оздоровительный летний лагерь «Каникулы в Английском доме» с дневным пребыванием  детей, 14 дней пребывания. Суббота, воскресение выходные дни./ Сайт: https://intisi.ru/ Проезд городским транспортом до остановки ул. Победы.</t>
  </si>
  <si>
    <t>2-я группа/ №76.01.11.000.М.000617.04.19 от 30.04.2019</t>
  </si>
  <si>
    <t xml:space="preserve">Находимся под охраной ООО ЧОП «Кайман2, имеется тревожная кнопка, администратор на входе, территория огорожена. </t>
  </si>
  <si>
    <t>15900=00 руб.</t>
  </si>
  <si>
    <t>Индивидуальный предприниматель Кукин Александр Валерьевич</t>
  </si>
  <si>
    <t>Летний языковой лагерь Вильяма Рэйли.  Адреса проведения: г. Ярославль, ул. Свободы, д.5, Ленинградский пр-т, 52В, пр-д Доброхотова, д.3</t>
  </si>
  <si>
    <t>Кукин А.В.  67-10-50, yaroslavl@wr-school.ru</t>
  </si>
  <si>
    <t>03.06.19-21.06.19; 24.06.19-12.07.19; 15.07.19-02.08.19; 05.08.19 - 23.08.19</t>
  </si>
  <si>
    <t xml:space="preserve">https://wr-school.ru/landing/summer-camp/  </t>
  </si>
  <si>
    <t>I группа / № 76.01.11.000.М.000448.04.19 от 11.04.2019</t>
  </si>
  <si>
    <t>Лагерь на ул.Свободы, 5: 30 / 30 человек лагерь на Ленинградском пр-те, 52В: 30/30 чел, лагерь на пр Доброхотова,3: 30/30чел</t>
  </si>
  <si>
    <t>Подразделение по ул. Свободы,5: Пропускной режим, администратор. Подразделение по Ленинградский пр-т, 52В:Пропускной режим, администратор, домофон.Подразделение по пр-д Доброхотова, 3:  Пропускной режим, администратор, домофон,охранная сигнализация</t>
  </si>
  <si>
    <t>15 500 руб</t>
  </si>
  <si>
    <t>Оздоровительное учреждение с дневным пребыванием детей «Летняя Академия» / г.Ярославль, Ленинградский пр., д.52, кор 2, пом.1 этажа № I (каб.2,3,4), ул.Комсомольская, дом 20 пом.3 этажа № 4,6,7,9</t>
  </si>
  <si>
    <t xml:space="preserve">До 03.06.2019 г /
03.06.-21.06.19 
24.06.- 12.07.19 
15.07.- 02.08.19
05.08.-23.08.19 
</t>
  </si>
  <si>
    <t xml:space="preserve">1 группа /
Санитарно-эпидемиологические
заключения 
№76.01.11.000.М000418.04.19
от 08.04.2019 г., 
№ 76.01.11.000.М000721.05.19 от 14.05.2019
</t>
  </si>
  <si>
    <t>Автономная некоммерческая организация лагерь спортивного и патриотического воспитания детей и молодежи "Витязь" /учредитель Усачев Олег Федорович</t>
  </si>
  <si>
    <t xml:space="preserve">Муниципальное общеобразовательное учреждение Пречистенская средняя школа
Администрация Первомайского муниципального района Ярославской области
</t>
  </si>
  <si>
    <t xml:space="preserve">Лагерь спортивного и патриотического воспитания детей и молодёжи «Витязь»
Проводится на базе Спортивно-оздоровительный комплекс «Русь»
</t>
  </si>
  <si>
    <t xml:space="preserve">Усачев Олег Федорович, 89159688631, olegusachov1988@gmail.com </t>
  </si>
  <si>
    <t>Сайт лагеря «Витязь» https://vk.com/vpk_vityaz
СОК «Русь»
Ярославская обл. Тутаевский р-он, д.Артемьево. Федеральная трасса Ярославль-Рыбинск, от г.Ярославль – 50 км., от г.Тутаева – 15 км.</t>
  </si>
  <si>
    <t>70 чел.</t>
  </si>
  <si>
    <t>18300 руб.</t>
  </si>
  <si>
    <t>2 группа/санитарно-эпидемиологического заключение от 28.05.2019 № 76.01.11.000.М.000833.05.19</t>
  </si>
  <si>
    <t>Санитарно-эпидемиологическое заключение № 76.01.11.000.М.000309.03.19 от 20.03.2019 г. /  1 группа СЭБ</t>
  </si>
  <si>
    <t>1/Санитарно-эпидемиологическое заключение № 76.01.11.000.М.000451.04.19 от  11.04.2019 г. /
1/Санитарно-эпидемиологическое заключение № 76.01.11.000.М.000475.04.19 от 15.04.2019 г.</t>
  </si>
  <si>
    <t>1смена :28/28          
2 смена: 50/50</t>
  </si>
  <si>
    <t xml:space="preserve">40/15 </t>
  </si>
  <si>
    <t xml:space="preserve">20 / 15 </t>
  </si>
  <si>
    <t xml:space="preserve">сайт дюсш.рф, паспорт лагеря есть, троллейбус № 4, автобус № 6, № 11 </t>
  </si>
  <si>
    <t>Государственное общеобразовательное учреждение Ярославской области «Рыбинская школа-интернат № 1» / Департамент образования Ярославской области</t>
  </si>
  <si>
    <t xml:space="preserve">Лагерь отдыха и оздоровления дневного пребыванимя детей с ограниченными возможностями здоровья «Солнышко» /
 152 916, Ярославская область, г. Рыбинск, ул. Инженерная, д 21
</t>
  </si>
  <si>
    <t xml:space="preserve">Директор Рубкевич Елена Анатольевна,
8 (4855) 20-03-72;
skshi1@mail.ru
</t>
  </si>
  <si>
    <t xml:space="preserve">22.05.2019 г./
 27.05. 2019 - 14.06. 2019г.
</t>
  </si>
  <si>
    <r>
      <t xml:space="preserve">Лагерь  проводится для  детей с ограниченными возможностями здоровья на базе ГОУ ЯО "Рыбинская школа-интернат № 1", питание 2-х разовое (завтрак, обед), время работы в день  с 8.30 до 14.30, без дневного сна. Программа лагеря включает в себя проведение воспитательных и оздоровительных мероприятий на свежем воздухе,  в игровых помещениях, работу кружков по интересам, экскурсии, тематические прогулки, подвижные игры и эстафеты. До лагеря можно доехать общественным городским транспортом: автобус № 3, № 9, № 14, № 111,маршрутка № 111, № 33 до остановки «ул. Смирнова».                                           </t>
    </r>
    <r>
      <rPr>
        <u/>
        <sz val="9.5"/>
        <rFont val="Times New Roman"/>
        <family val="1"/>
        <charset val="204"/>
      </rPr>
      <t xml:space="preserve"> </t>
    </r>
    <r>
      <rPr>
        <u/>
        <sz val="9.5"/>
        <color rgb="FF0070C0"/>
        <rFont val="Times New Roman"/>
        <family val="1"/>
        <charset val="204"/>
      </rPr>
      <t xml:space="preserve">сайт:  https://ryb-int1.edu.yar.ru/                 </t>
    </r>
  </si>
  <si>
    <t xml:space="preserve">1 /
санитарно-эпидемиологическое заключение 
76.01.11.000.М.000371.04.19. от 01.04.2019 </t>
  </si>
  <si>
    <t xml:space="preserve">15 / 15 </t>
  </si>
  <si>
    <t xml:space="preserve">Паспорт антитеррористической безопасности учреждения от 05.04.2018 г., срок дейсвия до 05.04.2023 г., ограждение по перименту территории, камеры наружного и внутреннего наблюдения,
организован пропускной режим, имеется автоматическая система оповещения людей о пожаре, пути эвакуации оборудованы фотолюминесцентными знаками, на время работы лагеря организовано дежурство администрации 
</t>
  </si>
  <si>
    <t>1764 руб.</t>
  </si>
  <si>
    <t>транспортная доступность в 12 км от г. Переславль-Залесский   https://yaroslavl.spetsnaz-deti.com/</t>
  </si>
  <si>
    <t xml:space="preserve">Приемка лагеря СОК «Русь»: 24.05.2018
1 смена: 
01.06-14.06
2 смена: 
22.06-06.07
3 смена: 
13.07-27.08
4 смена:
03.08-17.08
</t>
  </si>
  <si>
    <r>
      <t>Лагерь с дневной формой  пребывания детей,</t>
    </r>
    <r>
      <rPr>
        <sz val="9.5"/>
        <rFont val="Times New Roman"/>
        <family val="1"/>
        <charset val="204"/>
      </rPr>
      <t xml:space="preserve"> </t>
    </r>
    <r>
      <rPr>
        <b/>
        <sz val="9.5"/>
        <rFont val="Times New Roman"/>
        <family val="1"/>
        <charset val="204"/>
      </rPr>
      <t xml:space="preserve">150046, </t>
    </r>
    <r>
      <rPr>
        <sz val="9.5"/>
        <color theme="1"/>
        <rFont val="Times New Roman"/>
        <family val="1"/>
        <charset val="204"/>
      </rPr>
      <t>г.Ярославль, ул.Нефтяников, д.26</t>
    </r>
  </si>
  <si>
    <t>городской оздоровительный лагерь муниципального общеобразовательного учреждения "Гимназия № 2" / 150045, город Ярославль, Ленинградский пр-т, дом 87</t>
  </si>
  <si>
    <t>2 группа/ санитарно-эпидемиологическое заключение от 04.03.2019 №76.01.11.000.М.000215.03.19</t>
  </si>
  <si>
    <t xml:space="preserve">лагерь с дневной формой пребывания  "Ералаш"           150000,   г. Ярославль, ул. Волкова, д.5 </t>
  </si>
  <si>
    <t>2 группа/ санитарно-эпидемиологическое заключение от 29.04.2019  №76.01.11.000.М.000606.04.198</t>
  </si>
  <si>
    <t>2 группа/ санитарно-эпидемиологическое заключение от 28.02.2019 №76.01.11.000.М.000188.02.19</t>
  </si>
  <si>
    <r>
      <t xml:space="preserve">Школьный оздоровительный лагерь с дневным пребыванием детей средней школы №12/ </t>
    </r>
    <r>
      <rPr>
        <b/>
        <sz val="9.5"/>
        <color theme="1"/>
        <rFont val="Times New Roman"/>
        <family val="1"/>
        <charset val="204"/>
      </rPr>
      <t>150023,</t>
    </r>
    <r>
      <rPr>
        <sz val="9.5"/>
        <color theme="1"/>
        <rFont val="Times New Roman"/>
        <family val="1"/>
        <charset val="204"/>
      </rPr>
      <t xml:space="preserve">  г. Ярославль, ул. Курчатова, д. 8</t>
    </r>
  </si>
  <si>
    <t>2 группа/ санитарно-эпидемиологическое заключение от 01.02.2019 №76.01.11.000.М.000058.02.19</t>
  </si>
  <si>
    <r>
      <t>Оздоровительный лагерь с дневным пребыванием детей муниципального общеобразовательного учреждения «Средней школы № 13»/</t>
    </r>
    <r>
      <rPr>
        <b/>
        <sz val="9.5"/>
        <color theme="1"/>
        <rFont val="Times New Roman"/>
        <family val="1"/>
        <charset val="204"/>
      </rPr>
      <t>150002</t>
    </r>
    <r>
      <rPr>
        <sz val="9.5"/>
        <color theme="1"/>
        <rFont val="Times New Roman"/>
        <family val="1"/>
        <charset val="204"/>
      </rPr>
      <t xml:space="preserve">,  г. Ярославль, ул. Маланова, д. 10г </t>
    </r>
  </si>
  <si>
    <t>2 группа/ санитарно-эпидемиологическое заключение от 29.04.2019 №76.01.11.000.М.000593.04.19</t>
  </si>
  <si>
    <t xml:space="preserve">паспорт безопасности утверждён директором департамента образования мэрии города Ярославля 23.03.2018 Наличие ограждения.Организован пропускной режим. Наличие кнопки тревожной сигнализации.Наличие автоматической  пожарной сигнализации с выводом сигнала на </t>
  </si>
  <si>
    <r>
      <t xml:space="preserve">Лагерь с дневной формой пребывания детей/ </t>
    </r>
    <r>
      <rPr>
        <b/>
        <sz val="9.5"/>
        <color theme="1"/>
        <rFont val="Times New Roman"/>
        <family val="1"/>
        <charset val="204"/>
      </rPr>
      <t>150046,</t>
    </r>
    <r>
      <rPr>
        <sz val="9.5"/>
        <color theme="1"/>
        <rFont val="Times New Roman"/>
        <family val="1"/>
        <charset val="204"/>
      </rPr>
      <t xml:space="preserve"> г. Ярославль, ул. Павлова, д. 37</t>
    </r>
  </si>
  <si>
    <t>Дата приемки
до 31.05.2019 
Дата заезда:
04.06.-28.06.2019</t>
  </si>
  <si>
    <t>1 группа/ санитарно-эпидемиологическое заключение от 19.04.2019 №76.01.11.000.М.000513.04.19</t>
  </si>
  <si>
    <r>
      <t xml:space="preserve">Оздоровительный лагерь с дневным пребываем детей, средняя школа №17,  </t>
    </r>
    <r>
      <rPr>
        <b/>
        <sz val="9.5"/>
        <color theme="1"/>
        <rFont val="Times New Roman"/>
        <family val="1"/>
        <charset val="204"/>
      </rPr>
      <t>150019,</t>
    </r>
    <r>
      <rPr>
        <sz val="9.5"/>
        <color theme="1"/>
        <rFont val="Times New Roman"/>
        <family val="1"/>
        <charset val="204"/>
      </rPr>
      <t xml:space="preserve"> г. Ярославль, Красноперевальский переулок, д.4.</t>
    </r>
  </si>
  <si>
    <t>1 группа/ санитарно-эпидемиологическое заключение от 29.04.2019  №76.01.11.000.М.000609.04.19</t>
  </si>
  <si>
    <t>2 группа/ санитарно-эпидемиологическое заключение от 06.05.2019 №76.01.11.000.М.000655.05.19</t>
  </si>
  <si>
    <t>2 группа/ санитарно-эпидемиологическое заключение от 05.04.2019 №76.01.11.000.М.000399.04.19</t>
  </si>
  <si>
    <r>
      <t xml:space="preserve">Летний городской оздоровительный лагерь/ </t>
    </r>
    <r>
      <rPr>
        <b/>
        <sz val="9.5"/>
        <color theme="1"/>
        <rFont val="Times New Roman"/>
        <family val="1"/>
        <charset val="204"/>
      </rPr>
      <t>150031</t>
    </r>
    <r>
      <rPr>
        <sz val="9.5"/>
        <color theme="1"/>
        <rFont val="Times New Roman"/>
        <family val="1"/>
        <charset val="204"/>
      </rPr>
      <t xml:space="preserve">, г.Ярославль, ул. Угличская, д.60 </t>
    </r>
  </si>
  <si>
    <t>1 группа/ санитарно-эпидемиологическое заключение от 08.04.2019 №76.01.11.000.М.000419.04.19</t>
  </si>
  <si>
    <t>1 группа/ санитарно-эпидемиологическое заключение от 19.03.2019 г. №76.01.11.000.М.000298.03.19</t>
  </si>
  <si>
    <t>2 группа/ санитарно-эпидемиологическое заключение от 11.03.2019 №76.01.11.000.М.000249.03.19</t>
  </si>
  <si>
    <t>2 группа/ санитарно-эпидемиологическое заключение от 28.03.2019 №76.01.11.000.М.000348.03.19</t>
  </si>
  <si>
    <t>45/45; 15/15</t>
  </si>
  <si>
    <t>2 группа/ санитарно-эпидемиологическое заключение от 19.04.2019 №76.01.11.000.М.000515.04.19</t>
  </si>
  <si>
    <t>2 группа/ санитарно-эпидемиологическое заключение от 09.04.2019 №76.01.11.000.М.000516.04.19</t>
  </si>
  <si>
    <r>
      <t xml:space="preserve">Городской лагерь с дневным пребыванием детей спортивно-туристической направленности на базе МОУ ДО Станции туризма "Абрис"/ </t>
    </r>
    <r>
      <rPr>
        <b/>
        <sz val="9.5"/>
        <color theme="1"/>
        <rFont val="Times New Roman"/>
        <family val="1"/>
        <charset val="204"/>
      </rPr>
      <t>150034</t>
    </r>
    <r>
      <rPr>
        <sz val="9.5"/>
        <color theme="1"/>
        <rFont val="Times New Roman"/>
        <family val="1"/>
        <charset val="204"/>
      </rPr>
      <t>, г.Ярославль,  ул. 50 лет ВЛКСМ, д.7а</t>
    </r>
  </si>
  <si>
    <t>Дата приемки
до 31.05.2019 
Дата заезда:
03.06.-27.06.2019; 01.07.-12.07.2019</t>
  </si>
  <si>
    <t>2 группа/ санитарно-эпидемиологическое заключение от 29.04.2019 №76.01.11.000.М.000601.04.19</t>
  </si>
  <si>
    <t>34/34; 20/20</t>
  </si>
  <si>
    <t>паспорт безопасности утверждён директором департамента образования мэрии города Ярославля 23.03.2018.  Организован пропускной режим. Наличие кнопки тревожной сигнализации.Наличие автоматической  пожарной сигнализации с выводом сигнала на пульт пожарной части.Наличие системы оповещения и управления эвакуацией людей.Укомплектован первичными  средствами пожаротушения</t>
  </si>
  <si>
    <r>
      <t>Городской лагерь с дневной формой пребывания детей/</t>
    </r>
    <r>
      <rPr>
        <b/>
        <sz val="9.5"/>
        <color theme="1"/>
        <rFont val="Times New Roman"/>
        <family val="1"/>
        <charset val="204"/>
      </rPr>
      <t>150052</t>
    </r>
    <r>
      <rPr>
        <sz val="9.5"/>
        <color theme="1"/>
        <rFont val="Times New Roman"/>
        <family val="1"/>
        <charset val="204"/>
      </rPr>
      <t xml:space="preserve">,  г. Ярославль, ул. Е. Колесовой, д. 56// </t>
    </r>
    <r>
      <rPr>
        <b/>
        <sz val="9.5"/>
        <color theme="1"/>
        <rFont val="Times New Roman"/>
        <family val="1"/>
        <charset val="204"/>
      </rPr>
      <t>150064</t>
    </r>
    <r>
      <rPr>
        <sz val="9.5"/>
        <color theme="1"/>
        <rFont val="Times New Roman"/>
        <family val="1"/>
        <charset val="204"/>
      </rPr>
      <t xml:space="preserve">,  г. Ярославль, ул. Бабича, д. 16 </t>
    </r>
  </si>
  <si>
    <t>1 группа/ санитарно-эпидемиологическое заключение от 29.04.2019 №76.01.11.000.М.000610.04.19</t>
  </si>
  <si>
    <t>55/55
20/20
15/15</t>
  </si>
  <si>
    <r>
      <t>Городской тематический лагерь дневного пребывания детей "Созвездие" на базе МОУ ДО Центр "Истоки"/</t>
    </r>
    <r>
      <rPr>
        <b/>
        <sz val="9.5"/>
        <color indexed="8"/>
        <rFont val="Times New Roman"/>
        <family val="1"/>
        <charset val="204"/>
      </rPr>
      <t>150051,</t>
    </r>
    <r>
      <rPr>
        <sz val="9.5"/>
        <color indexed="8"/>
        <rFont val="Times New Roman"/>
        <family val="1"/>
        <charset val="204"/>
      </rPr>
      <t xml:space="preserve">  г. Ярославль, ул. Кавказская, д.29</t>
    </r>
  </si>
  <si>
    <t>1 группа/ санитарно-эпидемиологическое заключение от 15.03.2019 №76.01.11.000.М.000277.03.19</t>
  </si>
  <si>
    <t>Дата приемки
до 31.05.2019 
Дата заезда:
03.06.-27.06.2019; 22.07.-09.08.2019</t>
  </si>
  <si>
    <t>2 группа/ санитарно-эпидемиологическое заключение от 30.04.2019 №76.01.11.000.М.000612.04.19 (ул. Труфанова); 2 группа/ санитарно-эпидемиологическое заключение от 08.05.2019 №76.01.11.000.М.000680.05.19 (ул. 1-я Приречная)</t>
  </si>
  <si>
    <t>107/107; 20/20</t>
  </si>
  <si>
    <t>1 группа/ санитарно-эпидемиологическое заключение от 25.03.2019 №76.01.11.000.М.000329.03.19</t>
  </si>
  <si>
    <t>2 группа/ санитарно-эпидемиологическое заключение от 29.04.2019 №76.01.11.000.М.000602.04.19</t>
  </si>
  <si>
    <t>Дата приемки
до 31.05.2019 
Дата заезда:
04.06.-29.06.2019</t>
  </si>
  <si>
    <t>2 группа/ санитарно-эпидемиологическое заключение от 25.03.2019 №76.01.11.000.М.000331.03.19</t>
  </si>
  <si>
    <t>180/180</t>
  </si>
  <si>
    <r>
      <t xml:space="preserve">Летний оздоровительный лагерь с дневным пребыванием/ </t>
    </r>
    <r>
      <rPr>
        <b/>
        <sz val="11"/>
        <color theme="1"/>
        <rFont val="Times New Roman"/>
        <family val="1"/>
        <charset val="204"/>
      </rPr>
      <t>150033</t>
    </r>
    <r>
      <rPr>
        <sz val="11"/>
        <color theme="1"/>
        <rFont val="Times New Roman"/>
        <family val="1"/>
        <charset val="204"/>
      </rPr>
      <t>, г. Ярославль, ул. Блюхера, д.74</t>
    </r>
  </si>
  <si>
    <t xml:space="preserve"> 2 группа/ санитарно-эпидемиологическое заключение от 19.03.2019 №76.01.11.000.М.000297.03.19</t>
  </si>
  <si>
    <t>1 группа/ санитарно-эпидемиологическое заключение от 19.04.2019 №76.01.11.000.М.000514.04.19</t>
  </si>
  <si>
    <t>40/40; 100/100; 40/40</t>
  </si>
  <si>
    <t>2 группа/ санитарно-эпидемиологическое заключение от 19.04.2019 №76.01.11.000.М.000511.04.19</t>
  </si>
  <si>
    <t>1 группа/ санитарно-эпидемиологическое заключение от 19.04.2019 №76.01.11.000.М.000518.04.19</t>
  </si>
  <si>
    <r>
      <t xml:space="preserve">Лагерь с  дневной формой пребывания "Планета чудес" / </t>
    </r>
    <r>
      <rPr>
        <b/>
        <sz val="11"/>
        <color theme="1"/>
        <rFont val="Times New Roman"/>
        <family val="1"/>
        <charset val="204"/>
      </rPr>
      <t>150036</t>
    </r>
    <r>
      <rPr>
        <sz val="11"/>
        <color theme="1"/>
        <rFont val="Times New Roman"/>
        <family val="1"/>
        <charset val="204"/>
      </rPr>
      <t>, г. Ярославль, ул. Колышкина, д. 46</t>
    </r>
  </si>
  <si>
    <t>2 группа/ санитарно-эпидемиологическое заключение от 12.04.2019 №76.01.11.000.М.000456.04.19</t>
  </si>
  <si>
    <r>
      <t xml:space="preserve">Детский оздоровительный лагерь с дневным пребыванием детей/ </t>
    </r>
    <r>
      <rPr>
        <b/>
        <sz val="11"/>
        <color theme="1"/>
        <rFont val="Times New Roman"/>
        <family val="1"/>
        <charset val="204"/>
      </rPr>
      <t>150000</t>
    </r>
    <r>
      <rPr>
        <sz val="11"/>
        <color theme="1"/>
        <rFont val="Times New Roman"/>
        <family val="1"/>
        <charset val="204"/>
      </rPr>
      <t>, г.Ярославль, ул. Б.Октябрьская, д. 64а</t>
    </r>
  </si>
  <si>
    <t>2 группа/ санитарно-эпидемиологическое заключение от 28.03.2019 №76.01.11.000.М.000349.03.19</t>
  </si>
  <si>
    <t>Городской оздоровительный лагерь/ 150008, г. Ярославль, ул. Клубная, д. 23</t>
  </si>
  <si>
    <t>2 группа/ санитарно-эпидемиологическое заключение от 04.04.2019 №76.01.11.000.М.000396.04.19</t>
  </si>
  <si>
    <r>
      <t xml:space="preserve">Городской оздоровительный лагерь "Солнышко"/ </t>
    </r>
    <r>
      <rPr>
        <b/>
        <sz val="11"/>
        <color theme="1"/>
        <rFont val="Times New Roman"/>
        <family val="1"/>
        <charset val="204"/>
      </rPr>
      <t>150008</t>
    </r>
    <r>
      <rPr>
        <sz val="11"/>
        <color theme="1"/>
        <rFont val="Times New Roman"/>
        <family val="1"/>
        <charset val="204"/>
      </rPr>
      <t>, г. Ярославль, ул. Клубная, д. 62</t>
    </r>
  </si>
  <si>
    <t>2 группа/ санитарно-эпидемиологическое заключение от 14.03.2019 №76.01.11.000.М.000269.03.19</t>
  </si>
  <si>
    <r>
      <t>Городской оздоровительный лагерь "Солнышко"/</t>
    </r>
    <r>
      <rPr>
        <b/>
        <sz val="11"/>
        <color theme="1"/>
        <rFont val="Times New Roman"/>
        <family val="1"/>
        <charset val="204"/>
      </rPr>
      <t xml:space="preserve"> 150064</t>
    </r>
    <r>
      <rPr>
        <sz val="11"/>
        <color theme="1"/>
        <rFont val="Times New Roman"/>
        <family val="1"/>
        <charset val="204"/>
      </rPr>
      <t xml:space="preserve">, г. Ярославль, проезд Моторостроителей, д. 10 </t>
    </r>
  </si>
  <si>
    <t>1 группа/ санитарно-эпидемиологическое заключение от 06.03.2019 №76.01.11.000.М.000230.03.19</t>
  </si>
  <si>
    <t>2 группа/ санитарно-эпидемиологическое заключение от 08.05.2019 №76.01.11.000.М.000677.05.19</t>
  </si>
  <si>
    <t>2 группа/ санитарно-эпидемиологическое заключение от 08.05.2019 №76.01.11.000.М.000679.05.19</t>
  </si>
  <si>
    <t>Муниципальное общеобразовательное учреждение "Средняя школа №59" / Департамент образования мэрии города Ярославля</t>
  </si>
  <si>
    <t>2 группа/ санитарно-эпидемиологическое заключение от 29.04.2019 №76.01.11.000.М.000608.04.19</t>
  </si>
  <si>
    <r>
      <t xml:space="preserve">Оздоровительный лагерь/ </t>
    </r>
    <r>
      <rPr>
        <b/>
        <sz val="11"/>
        <color theme="1"/>
        <rFont val="Times New Roman"/>
        <family val="1"/>
        <charset val="204"/>
      </rPr>
      <t>150045</t>
    </r>
    <r>
      <rPr>
        <sz val="11"/>
        <color theme="1"/>
        <rFont val="Times New Roman"/>
        <family val="1"/>
        <charset val="204"/>
      </rPr>
      <t>, г. Ярославль, ул. Труфанова, д. 16</t>
    </r>
  </si>
  <si>
    <t>1 группа/ санитарно-эпидемиологическое заключение от 20.03.2019 №76.01.11.000.М.000311.03.19</t>
  </si>
  <si>
    <r>
      <t xml:space="preserve">Городской летний оздоровительный лагерь с дневным пребыванием/ </t>
    </r>
    <r>
      <rPr>
        <b/>
        <sz val="11"/>
        <color theme="1"/>
        <rFont val="Times New Roman"/>
        <family val="1"/>
        <charset val="204"/>
      </rPr>
      <t>150034</t>
    </r>
    <r>
      <rPr>
        <sz val="11"/>
        <color theme="1"/>
        <rFont val="Times New Roman"/>
        <family val="1"/>
        <charset val="204"/>
      </rPr>
      <t>, г. Ярославль, ул. Панфилова, д.9а</t>
    </r>
  </si>
  <si>
    <t>2 группа/ санитарно-эпидемиологическое заключение от 18.04.2019 №76.01.11.000.М.000501.04.19</t>
  </si>
  <si>
    <t>1 группа/ санитарно-эпидемиологическое заключение от 30.04.2019 №76.01.11.000.М.000626.04.19</t>
  </si>
  <si>
    <t>2 группа/ санитарно-эпидемиологическое заключение от 18.04.2019 №76.01.11.000.М.000503.04.19</t>
  </si>
  <si>
    <t>2 группа/ санитарно-эпидемиологическое заключение от 26.04.2019 №76.01.11.000.М.000589.04.19</t>
  </si>
  <si>
    <t>2 группа/ санитарно-эпидемиологическое заключение от 06.03.2019 №76.01.11.000.М.000229.03.19</t>
  </si>
  <si>
    <t>101/101</t>
  </si>
  <si>
    <t>2 группа/ санитарно-эпидемиологическое заключение от 18.04.2019 №76.01.11.000.М.000502.04.19</t>
  </si>
  <si>
    <t>91/91</t>
  </si>
  <si>
    <t>2 группа/ санитарно-эпидемиологическое заключение от 08.05.2019 №76.01.11.000.М.000704.05.19</t>
  </si>
  <si>
    <t>78/78</t>
  </si>
  <si>
    <r>
      <t xml:space="preserve">Оздоровительный лагерь с дневным пребыванием детей/ </t>
    </r>
    <r>
      <rPr>
        <b/>
        <sz val="11"/>
        <color theme="1"/>
        <rFont val="Times New Roman"/>
        <family val="1"/>
        <charset val="204"/>
      </rPr>
      <t>150045</t>
    </r>
    <r>
      <rPr>
        <sz val="11"/>
        <color theme="1"/>
        <rFont val="Times New Roman"/>
        <family val="1"/>
        <charset val="204"/>
      </rPr>
      <t>, "РМиД" г. Ярославль, ул. Батова, д.9А</t>
    </r>
  </si>
  <si>
    <t>1 группа/ санитарно-эпидемиологическое заключение от 06.03.2019 №76.01.11.000.М.000231.03.19</t>
  </si>
  <si>
    <t>Городской лагерь / 150003, г. Ярославль, ул. Зои Космодемьянской, д.4а; городской лагерь / г. Ярославль,  ул. Добрынина, д.29</t>
  </si>
  <si>
    <t>2 группа/ санитарно-эпидемиологическое заключение от 14.05.2019 №76.01.11.000.М.000730.05.19</t>
  </si>
  <si>
    <r>
      <t>Летний лагерь на базе МОУ ДО "Ярославский городской Дворец пионеров"</t>
    </r>
    <r>
      <rPr>
        <b/>
        <sz val="11"/>
        <color theme="1"/>
        <rFont val="Times New Roman"/>
        <family val="1"/>
        <charset val="204"/>
      </rPr>
      <t>/150000</t>
    </r>
    <r>
      <rPr>
        <sz val="11"/>
        <color theme="1"/>
        <rFont val="Times New Roman"/>
        <family val="1"/>
        <charset val="204"/>
      </rPr>
      <t>,  г. Ярославль, ул. Советская, д. 17</t>
    </r>
  </si>
  <si>
    <t>Дата приемки
до 31.05.2019 
Дата заезда:
03.06.-27.06.2019; 03.06-07.06.2019; 05.08.-09.08.2019; 05.11-08.11.2019</t>
  </si>
  <si>
    <t>2 группа/ санитарно-эпидемиологическое заключение от 28.03.2019 №76.01.11.000.М.000346.03.19</t>
  </si>
  <si>
    <t>80/80, 12/12; 12/12; 15/15</t>
  </si>
  <si>
    <t>1 группа/ санитарно-эпидемиологическое заключение от 24.05.2019 №76.01.11.000.М.000809.05.19</t>
  </si>
  <si>
    <t>1 группа/ санитарно-эпидемиологическое заключение от 04.04.2019 №76.01.11.000.М.000393.04.19 (ул. Доброхотова, д.9), 1 группа/ санитарно-эпидемиологическое заключение от 19.04.2019 №76.01.11.000.М.000507.04.19 (ул. Индустриальная, 32)</t>
  </si>
  <si>
    <t>2 группа/ санитарно-эпидемиологическое заключение от  07.05.2019 №76.01.11.000.М.000665.05.19</t>
  </si>
  <si>
    <t>15/15, 37/37, 15/15, 15/15</t>
  </si>
  <si>
    <r>
      <t>Летний оздоровительный лагерь с дневной формой пребывания детей "Рассвет"/</t>
    </r>
    <r>
      <rPr>
        <b/>
        <sz val="9.5"/>
        <color theme="1"/>
        <rFont val="Times New Roman"/>
        <family val="1"/>
        <charset val="204"/>
      </rPr>
      <t>150030</t>
    </r>
    <r>
      <rPr>
        <sz val="9.5"/>
        <color theme="1"/>
        <rFont val="Times New Roman"/>
        <family val="1"/>
        <charset val="204"/>
      </rPr>
      <t>,  г. Ярославль, ул. Гоголя. д.7</t>
    </r>
  </si>
  <si>
    <t>Муниципальное образовательное учреждение дополнительного образования Центр внешкольной работы «Приоритет» / Департамент образования мэрии г. Ярославля</t>
  </si>
  <si>
    <r>
      <t>Городской тематический лагерь с дневным пребыванием детей «Родничок»/</t>
    </r>
    <r>
      <rPr>
        <b/>
        <sz val="9.5"/>
        <rFont val="Times New Roman"/>
        <family val="1"/>
        <charset val="204"/>
      </rPr>
      <t>150046</t>
    </r>
    <r>
      <rPr>
        <sz val="9.5"/>
        <rFont val="Times New Roman"/>
        <family val="1"/>
        <charset val="204"/>
      </rPr>
      <t>,  г. Ярославль, ул. Гагарина д.39</t>
    </r>
  </si>
  <si>
    <t>20/20; 25/25; 20/20; 20/20</t>
  </si>
  <si>
    <t>1 группа/ санитарно-эпидемиологическое заключение от 26.04.2019 №76.01.11.000.М.000593.04.19</t>
  </si>
  <si>
    <t>50/50; 20/20</t>
  </si>
  <si>
    <r>
      <t xml:space="preserve">Городской оздоровительный лагерь "Дружный", </t>
    </r>
    <r>
      <rPr>
        <b/>
        <sz val="9.5"/>
        <color theme="1"/>
        <rFont val="Times New Roman"/>
        <family val="1"/>
        <charset val="204"/>
      </rPr>
      <t>150051,</t>
    </r>
    <r>
      <rPr>
        <sz val="9.5"/>
        <color theme="1"/>
        <rFont val="Times New Roman"/>
        <family val="1"/>
        <charset val="204"/>
      </rPr>
      <t xml:space="preserve"> г. Ярославль, ул. Саукова, д. 13</t>
    </r>
  </si>
  <si>
    <t>Дата приемки
до 31.05.2019 
Дата заезда:
03.06.-27.06.2019; 01.07.-12.07.2019;</t>
  </si>
  <si>
    <t>95/95; 20/20</t>
  </si>
  <si>
    <t xml:space="preserve">40/40, 15/15
                     </t>
  </si>
  <si>
    <t>96/96</t>
  </si>
  <si>
    <t>Муниципальное общеобразовательное учреждение "Санаторно-лесная школа имени В.И. Шарова"/департамент образования мэрии города Ярославля</t>
  </si>
  <si>
    <t>Детский оздоровительный лагерь МОУ "Санаторно-лесная школа имени В.И. Шарова" , 150518, Ярославская область, Ярославский район, пос. Красный Бор, д.38а</t>
  </si>
  <si>
    <t>Муниципальное общеобразовательное учреждение  
Нагорьевская средняя школа 
  / Управление образования Администрации г. Переславля-Залесского</t>
  </si>
  <si>
    <t>Оздоровительный лагерь с дневной формой  пребывания детей / Ярославская обл., Переславский район, с. Нагорье, ул. Запрудная, д.1б</t>
  </si>
  <si>
    <t>Воробьёва Надежда Николаевна тел. 8(905)631-00-50 dmoosh@yandex.ru</t>
  </si>
  <si>
    <t xml:space="preserve">Дата приемки - 27.05.2019                                            03.06.2018 - 24.06.2019             28.10.2019-01.11.2019 </t>
  </si>
  <si>
    <t>http://76pz-nagore.edusite.ru/  паспорт имеется, подвоз детей осуществляется школьным автобусом</t>
  </si>
  <si>
    <t>60/45                                40/35</t>
  </si>
  <si>
    <t>камеры видеонаблюдения с возможностью видеосъёмки и распознавания изображения в темное время суток, частичное ограждение по периметру здания, пропускной режим. Паспорт безопасности до  30.03.2023</t>
  </si>
  <si>
    <t>2445 руб.,             815 руб.</t>
  </si>
  <si>
    <t>Муниципальное общеобразовательное учреждение Горкинская основная школа  / Управление образования Администрации г. Переславля-Залесского</t>
  </si>
  <si>
    <t>Оздоровительный лагерь с дневным пребываниемЯрославская обл., Переславский район, д.Горки, ул.Центральная, д.1</t>
  </si>
  <si>
    <t>и.о. Митрофанова Ирина Вячеславовна тел. 8(962)211-64-69 miw-33@yandex.ru</t>
  </si>
  <si>
    <t>http://www.76pz-gorkisckola.edusite.ru</t>
  </si>
  <si>
    <t xml:space="preserve">25/20
25/20
</t>
  </si>
  <si>
    <t>1817 руб.,             605 руб.</t>
  </si>
  <si>
    <t>Муниципальное общеобразовательное учреждение Кубринская средняя школа  / Управление образования Администрации г. Переславля-Залесского</t>
  </si>
  <si>
    <t>Оздоровительный  лагерь с дневным пребыванием  Ярослапвская область, Переславский район, с. Кубринск, ул. Советская, д.5</t>
  </si>
  <si>
    <t>Гаврилов Юрий Борисович, 89038297162 kybryur@rambler.ru</t>
  </si>
  <si>
    <t>http://76pz-kybr.edusite.ru/осуществляется подвоз школьным автобусом</t>
  </si>
  <si>
    <t xml:space="preserve">40/30
40/30
</t>
  </si>
  <si>
    <t>1818 руб.,             605 руб.</t>
  </si>
  <si>
    <t xml:space="preserve">Муниципальное общеобразовательное учреждение Дмитриевская основная  школа / Управление образования Администрации г. Переславля-Залесского </t>
  </si>
  <si>
    <t>Оздоровительный лагерь с дневным пребыванием Ярославская обл., Переславский район, с. Дмитриевское, ул. Школьная, д.6</t>
  </si>
  <si>
    <t>Кузнецова Ольга Владимировна тел. 8(905)631-00-50 dmoosh@yandex.ru</t>
  </si>
  <si>
    <t xml:space="preserve">Дата приемки: 28.05.2019 
Дата заездов:
03.06.2018 - 24.06.2019             28.10.2019-01.11.2019 
</t>
  </si>
  <si>
    <t>http://76pz-dmitrshkola.edusite.ru/  осуществляется подвоз школьным автобусом</t>
  </si>
  <si>
    <t xml:space="preserve">20/20
20/20
</t>
  </si>
  <si>
    <t>1819 руб.,             605 руб.</t>
  </si>
  <si>
    <t>Муниципальное учреждение дополнительного образования "Детско-юношеская спортивная школа" /Управление образования Администрации г. Переславля-Залесского</t>
  </si>
  <si>
    <t>Профильный лагерь с дневной формой пребывания детей «Олимпийская смена»/ МОУ "Средняя школа №1" (ул. Советская, д.3) и МОУ "Средняя школа№2" (мкрн. Чкаловский д.53), МОУ "Средняя школа №6" (Менделеева, 10)</t>
  </si>
  <si>
    <t>И.О. директора Чугунов Алексей Вячеславович (48535) 3-06-83 dush-2@pereslavl.ru</t>
  </si>
  <si>
    <t xml:space="preserve">Профильный (спортивный) с дневной формой пребывания детей, городской транспорт, сайт </t>
  </si>
  <si>
    <t>40/40      30/25      30/30</t>
  </si>
  <si>
    <t xml:space="preserve">Металлическое ограждение  и естественное ограждение (вал), охрана и пропускной режим,  видеонаблюдение, кнопка тревожной сигнализации,система оповещения и управления эвакуацией людей. Паспорт безопасности до  22.12.2023
</t>
  </si>
  <si>
    <t>2205руб,
735 руб.</t>
  </si>
  <si>
    <t xml:space="preserve">390 чел./                1 смена - 75 чел   
2 смена -406 чел  
3 смена -406 чел  
4 смена - 406чел </t>
  </si>
  <si>
    <t>Дата приемки
до 31.05.2019 
Дата заезда: 25.03-28.03.2019;
03.06.-27.06.2019; 01.07-12.07.2019; 29.10.-01.11.2019</t>
  </si>
  <si>
    <t>Дата приемки
до 31.05.2019 
Дата заезда: 
25.03.-28.03.2019; 03.06.-27.06.2019; 01.07-12.07.2019; 28.10.-31.10.2019</t>
  </si>
  <si>
    <t>2 группа Санитарно-эпидемиологическое заключениеё от 30.05.2019 № 76.01.11.000.М.000854.05.19</t>
  </si>
  <si>
    <t>1/санэпидзаключение от 31.05.2019 № 76.01.11.000.М.000855.05.19</t>
  </si>
  <si>
    <t>2/санэпидзаключение от 31.05.2019 № 76.01.11.000.М.000856.05.19</t>
  </si>
  <si>
    <t>1/ санэпидемзаключение от 31.05.2019 № 76.01.11.000.М.000859.05.19</t>
  </si>
  <si>
    <t>90/70                        40/40</t>
  </si>
  <si>
    <t>1 группа, 
Санитарно – эпидемиологическое заключение № 7601.11.000.М.000673.05.19 от 07.05.10.2019</t>
  </si>
  <si>
    <r>
      <t xml:space="preserve">Муниципальное образовательное учреждение "Основная школа №3 </t>
    </r>
    <r>
      <rPr>
        <sz val="9.5"/>
        <color rgb="FFFF0000"/>
        <rFont val="Times New Roman"/>
        <family val="1"/>
        <charset val="204"/>
      </rPr>
      <t xml:space="preserve">имени С. Сниткина" </t>
    </r>
    <r>
      <rPr>
        <sz val="9.5"/>
        <color indexed="8"/>
        <rFont val="Times New Roman"/>
        <family val="1"/>
        <charset val="204"/>
      </rPr>
      <t>/ Управление образования Администрации г. Переславля-Залесского</t>
    </r>
  </si>
  <si>
    <t xml:space="preserve">Летний оздоровительный лагерь с дневной формой пребывания «Солнышко»
Муниципальное общеобразовательное учреждение «Основная школа № 3»
</t>
  </si>
  <si>
    <t xml:space="preserve">Оздоровительный лагерь «Данко» на базе МОУ СШ № 4/ Ярославская область,
г.Переславль-Залесский, Октябрьская, 41
</t>
  </si>
  <si>
    <t>Муниципальное образовательное учреждение «Начальная школа № 5»/Управление образования Администрации г. Переславля-Залесского</t>
  </si>
  <si>
    <t>Дата приемки:29.05.2019                Даты заездов:
03.06.- 24.06.2019                              28.10.-01.11.2019</t>
  </si>
  <si>
    <t>1 группа, Санитарно – эпидемиологическое заключение № 76.01.11.000.М.000671.05.19 от 07.05.2019</t>
  </si>
  <si>
    <t xml:space="preserve">Оздоровительный лагерь с дневным пребыванием детей «Радуга» / Ярославская область, г. Переславль-Залесский, ул. Менделеева, 10
</t>
  </si>
  <si>
    <t>Муниципальное образовательное учреждение "Гимнаязия г. Переславля-Залесского" / Управление образования Администрации г. Переславля-Залесского</t>
  </si>
  <si>
    <t>Оздоровительный лагерь с дневной формой пребывания детей на базе МОУ "Гимназияг. Переславля-Залесского / Ярославская область г. Переславль-Залесский, ул. Менделеева, д.36</t>
  </si>
  <si>
    <t xml:space="preserve">Оздоровительный лагерь с дневной формой пребывания детей «БРИЗ» на базе МОУ "Средняя школа №9"/
152020 Ярославская область, г. Переславль-Залесский, пер Берендеевский, 27.
</t>
  </si>
  <si>
    <t xml:space="preserve">Охрана в ночное время дежурным сторожем. территория и здания школы оснащены видеонаблюдением (8 камер), территория школы обнесена металлическим забором, тревожная кнопка в рабочем состоянии, имеется  1 центральный и 4 эвакуационных выхода, помещение школы оборудовано средствами охранно-пожарной сигнализации, с выводом на пост охраны. Паспорт безопасности Паспорт безопасности до  22.12.2023
</t>
  </si>
  <si>
    <t xml:space="preserve">30/25                       80/70 </t>
  </si>
  <si>
    <t>Оздоровительный лагерь с дневной формой пребывания детей / Ярославская область г. Переславль-Залесский ул. Советская 22а, ул. Валовое кольцо 18ф, ул.Менделеева 36</t>
  </si>
  <si>
    <t xml:space="preserve">30/30                       80/80                       40/40                                30/30                                 30/25 </t>
  </si>
  <si>
    <t>815 руб. ,
2445  руб.,           2445  руб.,          2445  руб.,             815 руб.</t>
  </si>
  <si>
    <r>
      <t xml:space="preserve">Дата приемки - 27.03.2019                                           </t>
    </r>
    <r>
      <rPr>
        <sz val="9.5"/>
        <rFont val="Times New Roman"/>
        <family val="1"/>
        <charset val="204"/>
      </rPr>
      <t xml:space="preserve">03.06-24.06.2019   </t>
    </r>
    <r>
      <rPr>
        <sz val="9.5"/>
        <color indexed="8"/>
        <rFont val="Times New Roman"/>
        <family val="1"/>
        <charset val="204"/>
      </rPr>
      <t xml:space="preserve">                           28.10.2019-01.11.2019 </t>
    </r>
  </si>
  <si>
    <r>
      <t xml:space="preserve">Дата приемки - 23.05.2019                                            </t>
    </r>
    <r>
      <rPr>
        <sz val="9.5"/>
        <rFont val="Times New Roman"/>
        <family val="1"/>
        <charset val="204"/>
      </rPr>
      <t xml:space="preserve">03.06.2018 - 24.06.2019 </t>
    </r>
    <r>
      <rPr>
        <sz val="9.5"/>
        <color indexed="8"/>
        <rFont val="Times New Roman"/>
        <family val="1"/>
        <charset val="204"/>
      </rPr>
      <t xml:space="preserve">            28.10.2019-01.11.2019 </t>
    </r>
  </si>
  <si>
    <t xml:space="preserve">Дата приемки - 28.05.2019                                      03.06.2018 - 24.06.2019             28.10.2019-01.11.2019 </t>
  </si>
  <si>
    <t>1816 руб.,             605 руб.</t>
  </si>
  <si>
    <t>1 группа Санитарно – эпидемиологическое заключение № 7601.11.000.М.000706.05.19 от 08.05.2019</t>
  </si>
  <si>
    <t>120/110                       50/40</t>
  </si>
  <si>
    <t xml:space="preserve">Дата приемки - 21.03.2019                      25.03- 29.03.2019                               03.06. - 24.06.2019                              28.10. -01.11.2019 </t>
  </si>
  <si>
    <t xml:space="preserve">Дата приемки - 21.03.2019                      25.03- 29.03.2019                       03.06.2018 - 24.06.2019    </t>
  </si>
  <si>
    <t xml:space="preserve">Дата приемки - 21.03.2019                      25.03- 29.03.2019                       01.07.2018 - 19.07.2019             28.10.2019-01.11.2019 </t>
  </si>
  <si>
    <t xml:space="preserve">Дата приемки - 21.03.2019                      25.03- 29.03.2019                       03.06.2018 - 24.06.2019             28.10.2019-01.11.2019 </t>
  </si>
  <si>
    <t>1 группа, 
Санитарно – эпидемиологическое заключение № 76.01.11.000.М.000755.05.19 от 17.05.2019</t>
  </si>
  <si>
    <t xml:space="preserve">Дата приемки - 21.03.2019                      25.03- 29.03.2019                               03.06. - 24.06.2019                              26.06. - 17.07.2019                             28.10. - 01.11.2019 </t>
  </si>
  <si>
    <t xml:space="preserve">Дата приемки - 21.03.2019                      25.03- 29.03.2019                               03.06. - 24.06.2019                              </t>
  </si>
  <si>
    <t xml:space="preserve">Дата приемки - 21.03.2019                      25.03- 29.03.2019                               03.06. - 24.06.2019                              26.06. - 17.07.2019                                 22.07.-09.08.2019                                        28.10. - 01.11.2019 </t>
  </si>
  <si>
    <t>Городской оздоровительный лагерь "Медуница"/150064,  г. Ярославль, Ленинградский проспект, 64а</t>
  </si>
  <si>
    <t>Детский оздоровительный лагерь "Капитошка" с дневным пребыванием детей/ 150006, г.Ярославль, проспект Фрунзе, д. 75а</t>
  </si>
  <si>
    <t>Оздоровительный лагерь с дневным пребыванием детей "Солнышко"/ 150062, г. Ярославль, проезд Доброхотова, д. 8</t>
  </si>
  <si>
    <t xml:space="preserve">1 группа/
санитарно-эпидемиологического заключение санитарно-эпидемиологического заключение № 76.01.11.000.М.000839.05.19 от 29.05.2019  </t>
  </si>
  <si>
    <t>Некрасова 41 Б
03.06.-21.06.19
24.06.12.07.19
15.07.-02.08.19
05.08.-23.08.19
пр.Машиностротилей
Ленинградский пр-т, 52А
Московский пр-т, 82
03.06.-21.06.19</t>
  </si>
  <si>
    <t>Лингвистический лагерь дневного пребывания www/inter-lang.ru</t>
  </si>
  <si>
    <t>2/ Санитарно-эпидемиоло-гическое
Заключение № 76.01.11.00.М.000263.03.19 от 13.03.2019</t>
  </si>
  <si>
    <t>Круглосуточная охрана, видеонаблюдение, тревожная кнопка</t>
  </si>
  <si>
    <t>15500 руб.</t>
  </si>
  <si>
    <t>1 /  заключение № 76.01.11.000.М.000551.04.19 от 23.04.2019</t>
  </si>
  <si>
    <t>1  /  заключение № 76.01.11.000.М.000291.03.19 от 18.03.2019</t>
  </si>
  <si>
    <t>1 / заключение № 76.01.11.000.М.000825.05.19 от 27.05.2018</t>
  </si>
  <si>
    <t>1  / заключение № 76.01.11.000.М.000288.03.19 от 18.03.2019</t>
  </si>
  <si>
    <t>1  / заключение № 76.01.11.000.М.000596.04.19 от 26.04.2019</t>
  </si>
  <si>
    <t>1  / заключение № 76.01.11.000.М.000284.03.19 от 18.03.2019</t>
  </si>
  <si>
    <t>Муниципальное образовательное учреждение Миглинская основная общеобразовательная школа/ Большесельский муниципальный район</t>
  </si>
  <si>
    <t>летний оздоровительный лагерь с дневным пребыванием детей "" на базе Миглинской  ООШ, Ярославская область, Большесельский район, д. Миглино, ул. Мира, д 1а</t>
  </si>
  <si>
    <t>Горохова Любовь Павловна 8(48542)2-47-37, miglino-shkola@yandex.ru</t>
  </si>
  <si>
    <t xml:space="preserve"> 28.05.18 заезд с 01.06.18 по 22.06.18</t>
  </si>
  <si>
    <t>1  /  заключение № 76.01.11.000.М.000440.04.19 от 10.04.2019</t>
  </si>
  <si>
    <t>24/24</t>
  </si>
  <si>
    <t xml:space="preserve">периметральное ограждение, пропускной режим, кнопка тревожной сигнализации, автоматическая пожарная сигнализация с выводом в пожарную часьи, система оповещения и управления эвакуацией людей, первичные средства пожаротушения, наружное водоснабжения </t>
  </si>
  <si>
    <t>1группа/            Санитарно-эпидемиологическое заключение       №76.01.11.000.М.000674.05.19 от 07.05.2019г.</t>
  </si>
  <si>
    <t>Летний оздоровительный лагерь с дневной формой пребывания детей,152763,Ярославская область, Брейтовский район, с.Покровское на Сити, ул.Школьная, д3</t>
  </si>
  <si>
    <t>1группа/            Санитарно-эпидемиологическое заключение       №76.01.11.000.М.000824.05.19 от 27.05.2019г.</t>
  </si>
  <si>
    <t xml:space="preserve"> Летний оздоровительный лагерь с дневной формой  пребывания детей Ярославская область, Брейтовский район, с.Прозорово, ул.Школьная, д.37</t>
  </si>
  <si>
    <t>1группа/            Санитарно-эпидемиологическое заключение       №76.01.11.000.М.000823.05.19 от 27.05.19г.</t>
  </si>
  <si>
    <t xml:space="preserve">Летний оздоровительный лагерь с дневной формой пребывания детей /
 152771, РФ,  Ярославская область, Брейтовский район,  село Горелово, улица Школьная, дом 18
</t>
  </si>
  <si>
    <t>1группа/            Санитарно-эпидемиологическое заключение       №76.01.11.000.М.000827.05.19 от 27.05.2019г.</t>
  </si>
  <si>
    <t>Лагерь с дневной формой пребывания детей  МОУ  СШ № 6  /                                                            152240,
 Ярославская область,                                    г. Гаврилов – Ям,                                           ул. Кирова д.13</t>
  </si>
  <si>
    <r>
      <rPr>
        <u/>
        <sz val="9.5"/>
        <color theme="1"/>
        <rFont val="Times New Roman"/>
        <family val="1"/>
        <charset val="204"/>
      </rPr>
      <t>Дата приемки</t>
    </r>
    <r>
      <rPr>
        <sz val="9.5"/>
        <color theme="1"/>
        <rFont val="Times New Roman"/>
        <family val="1"/>
        <charset val="204"/>
      </rPr>
      <t xml:space="preserve"> 15.03.2019;                               22.03.-29.03.19                            28.10.-01.11.19 </t>
    </r>
    <r>
      <rPr>
        <u/>
        <sz val="11"/>
        <color theme="1"/>
        <rFont val="Calibri"/>
        <family val="2"/>
        <charset val="204"/>
        <scheme val="minor"/>
      </rPr>
      <t/>
    </r>
  </si>
  <si>
    <t>Группа 1  /Санитарно-эпидемиологическое заключение              № 76.01.11.000.М.000776.05.19 от 21.05.2019</t>
  </si>
  <si>
    <r>
      <rPr>
        <u/>
        <sz val="9.5"/>
        <color theme="1"/>
        <rFont val="Times New Roman"/>
        <family val="1"/>
        <charset val="204"/>
      </rPr>
      <t xml:space="preserve">Дата приемки </t>
    </r>
    <r>
      <rPr>
        <sz val="9.5"/>
        <color theme="1"/>
        <rFont val="Times New Roman"/>
        <family val="1"/>
        <charset val="204"/>
      </rPr>
      <t xml:space="preserve">15.03.2019;                              22.03-29.03.19                         03.06-27.06.19                       01.07-24.07.19                             28.10-01.11.19      </t>
    </r>
    <r>
      <rPr>
        <sz val="9.5"/>
        <rFont val="Times New Roman"/>
        <family val="1"/>
        <charset val="204"/>
      </rPr>
      <t xml:space="preserve"> </t>
    </r>
  </si>
  <si>
    <t xml:space="preserve">61/61
105/105
113/113
61/61                                                                       </t>
  </si>
  <si>
    <t xml:space="preserve">                                          20/20           
46/46           
40/40</t>
  </si>
  <si>
    <t>1 группа/
санитарно-эпидемиологического заключение № 76.01.11.000.М.000861.05.19 от 31.05.2019</t>
  </si>
  <si>
    <t xml:space="preserve">Дата приемки:
04.06.2019 
Даты заездов:
10.06- 30.06.2019 
03.07.- 23.07.2019
26.07.2019- 15.08.2019
</t>
  </si>
  <si>
    <t>1 группа/Санитарно-эпидемиологическое заключение  
№76.01.11.000.М.0000862.05.19 от 31.05.2019</t>
  </si>
  <si>
    <t xml:space="preserve">Дата приемки: 29.05.2019      Даты заездов:
01.06-24.06.2019;           1.07-19.07.2019;
28.10.- 01.11.2019 </t>
  </si>
  <si>
    <t>1 группа/
 Санитарно-эпидемиологическое заключение №76.01.11.000.М.000857.05.19 от 31.05.2019 года</t>
  </si>
  <si>
    <t xml:space="preserve">Индивидуальный предприниматель Зарубина Юлия Николаевна </t>
  </si>
  <si>
    <t>Летний городской IT лагерь/  г. Ярославль, ул. Трефолева, д.22</t>
  </si>
  <si>
    <t xml:space="preserve">Зарубина Юлия Николаевна, +79106642755,zarubinayuliya@mail.ru </t>
  </si>
  <si>
    <t>03.06.-21.06.19;    
24.06.-12.07.19;  
15.07.-02.08.19; 
05.08.-23.08.19;</t>
  </si>
  <si>
    <t>IT-лагерь, https://leto.itlandia.ru/ ; автотранспортная доступность - городской транспорт</t>
  </si>
  <si>
    <t xml:space="preserve">Группа №2/Санитарно-эпидемиологическое заключение № 76.01.11.000.М.000455.04.19 от 12.04.2019г. </t>
  </si>
  <si>
    <t>15/15 мест</t>
  </si>
  <si>
    <t>18 000 руб.</t>
  </si>
  <si>
    <t>2 группа/ 
санитарно-эпидемиологического заключение № 76.СД.06.000.М.000011.06.19 от 03.06.2019 г.</t>
  </si>
  <si>
    <r>
      <t>Паспорт антитерриристической безопасности утверждён директором МУДО "ДШИ им. Дмитрия Когана" г. Ярославля  от</t>
    </r>
    <r>
      <rPr>
        <sz val="9.5"/>
        <color rgb="FFFF0000"/>
        <rFont val="Times New Roman"/>
        <family val="1"/>
        <charset val="204"/>
      </rPr>
      <t xml:space="preserve"> </t>
    </r>
    <r>
      <rPr>
        <sz val="9.5"/>
        <color theme="1"/>
        <rFont val="Times New Roman"/>
        <family val="1"/>
        <charset val="204"/>
      </rPr>
      <t>05.06.2017 г. Ограждение по периметру металлический забор,  кнопка тревожной сигнализации,  СОУЭ, металлодетектор, система видеонаблюдения (7 видеокамер).</t>
    </r>
  </si>
  <si>
    <t>Частное охранное предприятие "Форт-С Охрана" Договор №701043 - ФОС от 15.08.2018 г. Пропускной режим (администраторы), видеонаблюдение.</t>
  </si>
  <si>
    <t>2 группа/санитарно-эпидемиологического заключение  № 76.01.11.000.М.000872.06.19 от 04.06.2019</t>
  </si>
  <si>
    <t xml:space="preserve">03.06.2019г./                                                            08.06-28.06.19                06.07-26.07.19               </t>
  </si>
  <si>
    <t>2/Санитарно-эпидемиологическое заключение № 76.01.11.000.М.000895.06.19 от 13.06.2019</t>
  </si>
  <si>
    <t xml:space="preserve">МУ Центр "Орленок"
152040, Ярославская область, Переславский муниципальный район, м. Кухмарь.
- 152018, Ярославская область, Переславский муниципальный район, м. Симак
</t>
  </si>
  <si>
    <t>м.Кухмарь - 120/80 120/120 120/120
м.Симак - 180/160 180/180</t>
  </si>
  <si>
    <t>2 группа/
санитарно-эпидемиологическое заключение №76.01.11.000.М.000838.05.19 от 29.05.2019 (м. Кухмарь); №76.01.11.000.М.000912.06.19 от 19.06.2019 (м. Симак),  №76.01.14.000.Т.000304.07.18 от 03.07.2018; №76.01.14.000.Т.000305.07.18 от 03.07.2018 (пляжи)</t>
  </si>
  <si>
    <t>м.Кухмарь
Дата приемки: 30.05.2019
Даты заездов:
03.06-23.06.19
25.06-15.07.19
17.07-06.08.19
08.08-28.08.19
м.Симак
Дата приемки:
10.06.2019
Даты заездов:
21.06-11.07.19 
13.07-02.08.19
                                             Смены "Спецназ-дети" Даты заездов:
16.06-29.06.19 
03.07-16.07.19          20.07-02.08.19 
05.08-18.08.19       Интелектуальный лагерь "Игры за лесом"        08.08-18.08.2019</t>
  </si>
  <si>
    <t>группа 2/  Санитарно-эпидемиологическое  заключение №76.01.11.000.М.000654.05.19 от 06.05.2019г</t>
  </si>
  <si>
    <t>И.О. директора Юткин Владимир Сергеевич,тел.79-47-27, sobolevamarianna@mail.ru</t>
  </si>
  <si>
    <t>Государственное автономное учреждение Ярославской области "Центр патриотического воспитания" / Департамент по физической культуре, спорту и молодежной политике Ярославской области</t>
  </si>
  <si>
    <t>Дата приемки палаточной площадки -     24.06. /                        25.06.-04.07.19                                04.07.-10.07.19                            10.07.-16.07.19                                        30.07.-04.08.19       04.08.-10.08.19</t>
  </si>
  <si>
    <t xml:space="preserve">Стационарная площадка оборудуется в соответствии с нормами и требованиями СанПиН 2.4.4.3048-13, территория обозначается по периметру хорошо заметными знаками (флажки, ленты), доступ на поляну для посторонних лиц закрыт, постоянный мониторинг обстановки осуществляется отрядом "Правопорядок" </t>
  </si>
  <si>
    <t>649,52 руб. чел./сут.</t>
  </si>
  <si>
    <t xml:space="preserve">Семеряк Роман Олегович                   
  8 (4852) 73-05-44, 73-06-33
patriot@yarpatriot.ru
</t>
  </si>
  <si>
    <t>2 группа / 
Санитарно-эпидемиологическое заключение от 24.06.2019 № 76.01.11.000.М.000934.06.19</t>
  </si>
  <si>
    <t xml:space="preserve">100/100  
100/100  
100/100   
100/100   
100/100 </t>
  </si>
  <si>
    <t>Смена для активистов сферы патриотического воспитания/доставка детей осуществляется автотранспортом    https://vk.com/p_g_v</t>
  </si>
  <si>
    <t>Реестр организаций отдыха детей и их оздоровления по состоянию на 01 июля 2019 года</t>
  </si>
  <si>
    <t>2 группа/
Санитарно-эпидемиологического заключение № 76.01.11.000.М.000582.04.19 от 25.04.2019, санитарно-эпидемиологического заключение № 76.01.14.000.Т.000406.06.19 от 06.06.2019 (пляж)</t>
  </si>
  <si>
    <t xml:space="preserve">Государственное профессиональное образовательное учреждение Ярославской области
Гаврилов – Ямский политехнический колледж/ Департамент образования Ярославской области
</t>
  </si>
  <si>
    <t xml:space="preserve">Лагерь труда и отдыха/
г.Гаврилов – Ям. Ярославской обл.
ул. Спортивная,
д.14.
 </t>
  </si>
  <si>
    <t xml:space="preserve">Чидалева
Ирина 
Николаевна
8(485 34)29104
gou_ npo_pu17@mail.ru                                                        
</t>
  </si>
  <si>
    <t>Благоустройство территории и помещений колледжа, лагерь находится в шаговой доступности от городского транспорта  http://www.pl17yar.ru/live/lto/</t>
  </si>
  <si>
    <t>2/Санитарно – эпидемиологическое заключение № 76.01.11.000.М.000295.03.19 от 19.03.2019 г.</t>
  </si>
  <si>
    <t xml:space="preserve">Пропускной режим, кнопка тревожной сигнализации, 
Паспорт безопасности                              от 22.02.2018 г. № 08 – ДСП, до 22.02.2023
</t>
  </si>
  <si>
    <t xml:space="preserve"> 30.05.2019 /
03.06.- 27.06.2019
</t>
  </si>
  <si>
    <t xml:space="preserve">30.05.2019/ 
03.06.- 27.06.2019
</t>
  </si>
  <si>
    <t xml:space="preserve">28.06.19/ 
01.07-24.07.19
</t>
  </si>
  <si>
    <t xml:space="preserve">Даниловский муниципальный район </t>
  </si>
  <si>
    <t>Государственное профессиональное  образовательное учреждение  Ярославской области Даниловский политехнический колледж/ Департамент образования Ярославской области</t>
  </si>
  <si>
    <t>Лагерь труда и отдыха/ г.Данилов, ул. Володарского д.83</t>
  </si>
  <si>
    <t xml:space="preserve">Богомолов Николай Алексеевич 
(48538)5-20-80 bogomolovn@mail.ru
</t>
  </si>
  <si>
    <t>Благоустройство территории и помещений колледжа. Лагерь проводится в черте города Данилова://dapt.ru</t>
  </si>
  <si>
    <t>2/Санитарно-эпидемиологическое заключение №76.01.11.000.М.000700.05.19 от 08.05.2019</t>
  </si>
  <si>
    <t>Паспорт антитеррористической безопасности  здания по адресу: г.Данилов, ул. Володарского д. 83., (действителен до 01.04.2023г),  охрана,
 пропускной режим,
кнопка тревожной
сигнализаци, система оповещения.</t>
  </si>
  <si>
    <t xml:space="preserve"> 26.06.2019/
03.07-26.07.2019 </t>
  </si>
  <si>
    <t>Пошехонский муниципальный район</t>
  </si>
  <si>
    <t xml:space="preserve">Государственное профессиональное
образовательное  автономное учреждение
Ярославской области  Пошехонский аграрно-политехнический колледж/Департамент образования Ярославской области
</t>
  </si>
  <si>
    <t xml:space="preserve">Лагерь труда и отдыха/ г. Пошехонье, ул.Советская д. 25
</t>
  </si>
  <si>
    <t>Викторович Ольга Николаевна тел./факс 8-(48546)  2-12-07, 2-14-77 e-mail : pshk_dir @mail.ru</t>
  </si>
  <si>
    <t xml:space="preserve">28.06.2019/01.07.2019- 21.06.2019
</t>
  </si>
  <si>
    <t>лагерь проводится для несовершеннолетних обучающихся, предполагает хозяйственные работы в помещениях и на территоии колледжа. Паспорт лагеря - https://selhoztehn-posh.edu.yar.ru/ Лагерь проводится в черте города Пошехонья, в шаговой доступности от городск</t>
  </si>
  <si>
    <t>1/Санитарно-эпидемиологическое заключение №76.01.11.000.М.000898.06.19 от 14.06.2019г.</t>
  </si>
  <si>
    <t>Дежурство администрации колледжа, пропускной режим, кнопка тревожной сигнализации, ограждение по всему периметру колледжа, автоматическая пожарная сигнализация с выводом сигнала на пульт пожарной части, видеонаблюдение. Паспорт безопасности ГПОУ ЯО ПАПК от 23.03.2018 №78 ДСП до 23.03.2023 года</t>
  </si>
  <si>
    <t>Государственное образовательное учреждение Ярославской области Рыбинский колледж городской инфраструктуры / Департамент образования Ярославской области</t>
  </si>
  <si>
    <t xml:space="preserve">Лагерь труда и отдыха /
 г. Рыбинск, улица Волочаевская, дом 55
</t>
  </si>
  <si>
    <t>Ерастова Светлана Германовна 8(4855)26-57-50, https://rkgi.edu.yar.ru/</t>
  </si>
  <si>
    <t>Уборка территории и помещений общежития. Лагерь проводится в общежитии в шаговой доступности от городского транспорта https://rkgi.edu.yar.ru/</t>
  </si>
  <si>
    <t>2/ Санитарно – эпидемиологическое заключение № 76.01.11.000. от 07.05.2019 года</t>
  </si>
  <si>
    <t>Круглосуточное дежурство, пропускной режим, кнопка тревожной сигнализации (ФКГУ "УВО ВНГ России по Ярославской области"), система оповещения и управления эвакуацией людей - звуковая пожарная сигнализация. Паспорт безопасности ГПОУ ЯО РКГИ от 02.02.2018, за №23-ДСП до 02.02.2023 г.</t>
  </si>
  <si>
    <t>26.06.19-28.06.19/
01.07.-24.07.19</t>
  </si>
  <si>
    <t>Угличский муниципальный район</t>
  </si>
  <si>
    <t>Лагерь труда и отдыха/                                                                                                                                                                                                                                                                                                                                                                                                  г. Углич,                                                                                                                                                                                                                                                                                                                                                           ул. Северная , д.1</t>
  </si>
  <si>
    <t>Неберт Александр Викторович,                                                                                                                                                                                                                                                                              (48532) 5-48-66, umtt@mail.ru</t>
  </si>
  <si>
    <t>1 группа /Санитарно-эпидемиологическое заключение  №76.01.11.000.М.000922.07.18 от 25.07.2018 г.</t>
  </si>
  <si>
    <t>10\10</t>
  </si>
  <si>
    <r>
      <rPr>
        <sz val="9.5"/>
        <rFont val="Times New Roman"/>
        <family val="1"/>
        <charset val="204"/>
      </rPr>
      <t>Обучающиеся на время проведения лагеря  будут задействованы в общественно полезном труде. 
Лагерь находится в черте города.</t>
    </r>
    <r>
      <rPr>
        <sz val="9.5"/>
        <color theme="10"/>
        <rFont val="Times New Roman"/>
        <family val="1"/>
        <charset val="204"/>
      </rPr>
      <t xml:space="preserve">
</t>
    </r>
    <r>
      <rPr>
        <u/>
        <sz val="9.5"/>
        <color theme="10"/>
        <rFont val="Times New Roman"/>
        <family val="1"/>
        <charset val="204"/>
      </rPr>
      <t xml:space="preserve"> https://umtt.ru/</t>
    </r>
  </si>
  <si>
    <t>27.06.2019/ 
01.07.- 24.07.2019</t>
  </si>
  <si>
    <t xml:space="preserve">Приемка лагеря: 24.05.2018
Даты заездов:
(профильный лагерь Витязь)
01.06-15.06.2019
22.06-06.07.19 
лагерь Русь
24.06-14.07.2019
профильный лагерь Славное дело
07.07-14.07.2019
профильный лагерь Витязь
15.07.-28.07.2019
профильный лагерь КВН
29.07.-05.08.19 
профильный лагерь Витязь
06.08-19.08.2019
профильный лагерь Ярославский хуторок
21.08.-27.08.19
</t>
  </si>
  <si>
    <t xml:space="preserve">134/
66
70
60
35
70
80
70
100 </t>
  </si>
  <si>
    <t xml:space="preserve">Дата приемки 29.05.2019 
Даты заездов:  
09.06.- 29.06.2019;
 06.07.- 26.07.2019;
 01.08.- 21.08.2019.
</t>
  </si>
  <si>
    <t>Дата приёмки:
27.05.2019
Даты заездов:
01.06-21.06.2019 
23.06-13.07.2019
15.07-04.08.2019
06.08-26.08.2019</t>
  </si>
  <si>
    <t xml:space="preserve">Дата приемки 30.05.2019г. Заезды:   01.06-21.06     24.06-14.07   17 .07-06.08  08.08-28.08 </t>
  </si>
  <si>
    <t>Дата приемки:
05.06.2019
Даты заездов:
10.06-30.06.19
02.07-22.07.19 
24.07-13.08.19</t>
  </si>
  <si>
    <t>Дата приемки: 
22.05.2019
Даты заездов: 
01.06-21.06.19                14.07-03.08.19                05.08-25.08.19</t>
  </si>
  <si>
    <t>Дата приёмки:
27.05.2019, 
Дата заезда:
03.06-23.06.2019</t>
  </si>
  <si>
    <t xml:space="preserve">Дата приемки:                     27.05.2018                                   Даты заездов:                             01.06 – 14.06.19
15.06 – 28.06.19
29.06 – 12.07.19
13.07 – 26.07.19
27.07 – 09.08.19
10.08 – 23.08.19                    27.10.-02.11.19         
 02.01.-08.01.20               
</t>
  </si>
  <si>
    <t>Приемка 27.05.2019/                   1 смена 01.06.-14.06.19                       2 смена 15.06.-05.07.19           3 смена 06.07.-26.07.19           4 смена 27.07.-09.08.19           5 смена 10.08.-30.08.19</t>
  </si>
  <si>
    <t>Общество с ограниченной ответственностью "ЯрБатут" /  Марков Алексей Михайлович; Ярцева Наталья Александровна; Подобедов Николай Александрович; Терентьев Олег Владимирович; Токарев Денис Валентинович</t>
  </si>
  <si>
    <t>Тематический лагерь физкультурно-спортивной направленности "ЯрБатут"; г. Ярославль, ул. Республиканская, д. 3А, оф. 101</t>
  </si>
  <si>
    <t>генеральный директор ООО "ЯрБатут" Марков Алексей Михайлович (930)100-01-77;               700-177 markov@yarnet.ru</t>
  </si>
  <si>
    <t>Паспорт лагеря, сайт yarbatut.ru, городской общественный транспорт</t>
  </si>
  <si>
    <t>15/13 человек в смену</t>
  </si>
  <si>
    <t>Паспорт безопасности от 21.05.2019; тревожная кнопка с ЧОП "Застава" (договор N 009 от 01.07.2016 г.; СКУД; Видеонаблюдение; система голосового оповещения;дежурный администратор</t>
  </si>
  <si>
    <t>30000 рублей</t>
  </si>
  <si>
    <t>2 группа /санитарно-эпидемиологическое заключение № 76.01.11.000.М.000858.05.19 от 31.05.2019 г.</t>
  </si>
  <si>
    <t>1 смена с 03.06.19 по 28.06.19 
2 смена с 01.07.19 по 26.0719 
 3 смена с  29.07.19 по 23.08.19</t>
  </si>
  <si>
    <t>Муниципальное бюджетное образовательное учреждение дополнительного образования детей детский оздоровительно-образовательный центр "Соть"/ администрация Даниловского муниципального района</t>
  </si>
  <si>
    <t>Директор Гоголева Наталья Андреевна 8(48538) 33-2-45 cdodan-sot@mail.ru</t>
  </si>
  <si>
    <t>сайт, паспорт лагеря, школьные автобусы, электропоезд Данилов - Буй, до станции ст. Соть</t>
  </si>
  <si>
    <t>Группа -1/Санитарно-эпидемиологическое заключение получено 20.06.2019 № 76.01.11.000.М.000918.06.19</t>
  </si>
  <si>
    <t>Дата приемки 24.06.2019  
1 смена 
01.07. - 21.07.2019 
2 смена 
24.07. - 13.08. 2019</t>
  </si>
  <si>
    <t>120 /120</t>
  </si>
  <si>
    <t>65 чел/65 чел</t>
  </si>
  <si>
    <t>84 чел./84 чел.</t>
  </si>
  <si>
    <t>19 чел./19 чел.</t>
  </si>
  <si>
    <t xml:space="preserve"> 39 чел./39 чел.  </t>
  </si>
  <si>
    <t>26 чел. /26 чел.</t>
  </si>
  <si>
    <t>18 чел./18 чел.</t>
  </si>
  <si>
    <t>5 чел./5чел.</t>
  </si>
  <si>
    <t>23 чел./23 чел.</t>
  </si>
  <si>
    <t>27 чел./27 чел.</t>
  </si>
  <si>
    <t xml:space="preserve"> 61 чел./61 чел. </t>
  </si>
  <si>
    <t>14 чел./14 чел.</t>
  </si>
  <si>
    <t xml:space="preserve">Автономная некоммерческая организация «Культурно - досуговый центр «Еврославль»/ Мезер Людмила Сергеевна </t>
  </si>
  <si>
    <t xml:space="preserve">Лингвистический лагерь с дневной формой пребывания детей на базе ЗАО «Дворец культуры «Авиатор» /152903, Ярославская область, г. Рыбинск, пр.Ленина,148,
 №  кабинетов 111,112. </t>
  </si>
  <si>
    <t xml:space="preserve">Мезер Людмила Сергеевна 89201030399 yazyk.klub@yandex.ru </t>
  </si>
  <si>
    <t>13.06.2019/
1 смена 
18.06.19-28.06.19, 
2 смена
 01.07.19- 12.07.19, 
3 смена 
15.07.19-26.07.19 исключая выходные.</t>
  </si>
  <si>
    <t xml:space="preserve"> Лингвистический лагерь с дневным пребыванием детей в период каникул. Развитие интеллектуального и творческого потенциала детей, знаний, умений и навыков в определенном, художественном и лингвистическом видах деятельности. https://evroslavl.ru</t>
  </si>
  <si>
    <t xml:space="preserve">2 группа/Санитарно-эпидемиологическое заключение № 
76.01.11.000.М.000366.04.19 от 01.04.2019 г.  </t>
  </si>
  <si>
    <t xml:space="preserve"> 23 /15</t>
  </si>
  <si>
    <t xml:space="preserve"> Организация пропускного режима, кнопка экстренного вызова охраны, охранно-пожарная сигнализация, периметральное ограждение, кнопка ревожной сигнализации, видеонаблюдение.</t>
  </si>
  <si>
    <t>10 дней -9000 руб.,исключая выходные</t>
  </si>
  <si>
    <t xml:space="preserve">Частное учреждение  дополнительного образования "Школа Дмитрия Никитина"/                Никитин Дмитрий Сергеевич </t>
  </si>
  <si>
    <t>"Городской лингвистический лагерь Школы Дмитрия Никитина" г.Ярославль, площадь Челюскинцев, д.16, оф. 4/6; г.Ярославль,      ул. Панина, д.3</t>
  </si>
  <si>
    <t>Никитин Дмитрий Сергеевич/                4852-59-50-27/   595027@mail.ru</t>
  </si>
  <si>
    <t>с 01.07.2019 по 12.07.2019;                  с 05.08.2019 по 16.08.2019</t>
  </si>
  <si>
    <t>1 группа/  №76.01.11.000.М.000864.06.19 от 03.06.2019</t>
  </si>
  <si>
    <t>15/10 человек площадь Челюскинцев;  10/5 человек  ул.Панина</t>
  </si>
  <si>
    <t>Магнитный замок в помещения;     офис-менеджеры;    охранная сигнализация-тревожная кнопка</t>
  </si>
  <si>
    <t xml:space="preserve"> http://dnschool.ru/children/primary/index.php             </t>
  </si>
  <si>
    <t>Городской лингвистический лагерь, городской общественный транспорт</t>
  </si>
  <si>
    <t>Яковлева Елена Владимировна,                   8 (48544) 2-12-25,  admmsh@mail.ru</t>
  </si>
  <si>
    <t>Дата приемки  06.05.19 г. 
08.07.19 г.  
07.10.19 г.                               
Дата смен                     
27.05.- 17.06. 
28.10.- 02.11.</t>
  </si>
  <si>
    <t xml:space="preserve"> 51/51          
40/40             
61/61    </t>
  </si>
  <si>
    <t xml:space="preserve">Частное общеобразовательное учреждение «Школа «Образ»,
Учредители: Смирнов Алексей Юрьевич, Смирнова Татьяна
Юрьевна
</t>
  </si>
  <si>
    <t xml:space="preserve">Лагерь «Хороброво»
Ярославская область, Переславский р-н, д.Хороброво, ул.Школьная д.14
</t>
  </si>
  <si>
    <t xml:space="preserve">Смирнова Татьяна Юрьевна
Тел.8-963-770-21-50
irvyach@yandex.ru
</t>
  </si>
  <si>
    <t>30.06.19-20.07.19</t>
  </si>
  <si>
    <t>Территория ограждена по периметру деревянным забором, охраняется штатными сторожами</t>
  </si>
  <si>
    <t>2 группа / 
Санитарно-эпидемиологическое заключение от 26.06.2019 № 76.01.11.000.М.000944.06.19</t>
  </si>
  <si>
    <t>Палаточный лагерь, автотранспорт</t>
  </si>
  <si>
    <t xml:space="preserve">Дата заезда:
03.01.2019-09.01.2019 02.07.2019-12.07.2019
 </t>
  </si>
  <si>
    <t>1 смена - комплексная смена Областного оборонно-спортивного форума «Патриот. Гражданин. Воин» для активистов сферы патриотического воспитания, 
 2 смена - смена межнационального сотрудничества "На одной земле",
 3 смена - смена культурно-патриотической направленности «Наследники Победы», 
4 смена - Областной слет «Молодежь и полиция»,
 5 смена - смена социально-патриотической направленности «Волонтеры Ярославии»  / Ярослаская область, Некрасовский район, 
д. Ульково, база «Политехник»</t>
  </si>
  <si>
    <r>
      <t xml:space="preserve"> Пропускной режим,
кнопка тревожной
сигнализаци
  Паспорт безопасности  от 2</t>
    </r>
    <r>
      <rPr>
        <sz val="9.5"/>
        <rFont val="Times New Roman"/>
        <family val="1"/>
        <charset val="204"/>
      </rPr>
      <t>0.03.2018                                                                                                                                                                                                                                   № 43-ДСП, действителен до 20.03.2023</t>
    </r>
  </si>
  <si>
    <t>Начальник управления по социальной и демографической политике Правительства Ярославской области                                                                                        М.В. Башмашникова                           
исп.Елагина Ю.С. 40-16-73</t>
  </si>
  <si>
    <t>Государственное профессиональное образовательное  учреждение Ярославской области Угличский механико-технологический колледж\ Департамент образования Ярослаской области</t>
  </si>
  <si>
    <t>Лагерь труда и отдыха, 152155, Ярославская обл. г.Ростов, ул.Фрунзе, д.42</t>
  </si>
  <si>
    <t>29.05 2019/
03.06.2019-27.06.2019; 01.07.2019-24.07.2019</t>
  </si>
  <si>
    <t>Государственное профессиональное образовательное автономное учреждение Ярославской области Ярославский колледж сервиса и дизайна/Департамент образования Ярославской области</t>
  </si>
  <si>
    <t xml:space="preserve">
Начальник управления по социальной и демографической политике Правительства Ярославской области                                                                                                                                                    М.В. Башмашникова
исп.Елагина Ю.С. (4852) 40-16-73</t>
  </si>
  <si>
    <t>Детский оздоровительно-образовательный центр "Соть"/ Ярославская область, Даниловсий район,
 д. Ерденево, ул. Заречная, 1</t>
  </si>
  <si>
    <t xml:space="preserve"> Оздоровительный лагерь с дневной формой  пребывания детей "Мультитабс", 150002, г.Ярославль, ул.Будкина , д.11</t>
  </si>
  <si>
    <t>Оздоровительный лагерь с дневным пребыванием детей/ 150057, г.Ярославль, проезд Подвойского, д.11</t>
  </si>
  <si>
    <t>Городской оздоровительный лагерь «Локомотивчик» и «Солнышко»/ 150043, г. Ярославль, ул. Чкалова, д. 26</t>
  </si>
  <si>
    <t xml:space="preserve"> Летний оздоровительный лагерь "Сказка" /150006, г. Ярославль, ул. Светлая, д. 36</t>
  </si>
  <si>
    <t>Летний оздоровительный лагерь с дневным пребыванием/150052,  г. Ярославль, ул. Труфанова, д. 4</t>
  </si>
  <si>
    <t xml:space="preserve">Лагерь с дневной формой пребывания детей/150044,  г. Ярославль, ул. Урицкого, д. 32а
</t>
  </si>
  <si>
    <t>Городской оздоровительный лагерь "Солнышко"/ 150003, г. Ярославль, ул. Терешковой, д. 20</t>
  </si>
  <si>
    <t>Лагерь с дневной формой пребывания детей "Солнышко"/ 150014, г. Ярославль, ул. С.-Щедрина, д. 42а</t>
  </si>
  <si>
    <t xml:space="preserve">Городской оздоровительный лагерь с дневной формой пребывания детей на базе средней школы  № 80/150044,  г. Ярославль, ул. Елены Колесовой, д.38
</t>
  </si>
  <si>
    <t>лагерь "Радуга"/ МОУ СШ № 81, 150042, город Ярославль, улица Блюхера, дом 32а</t>
  </si>
  <si>
    <t xml:space="preserve">Оздоровительный лагерь с дневной формой пребывания детей/ 150051, г. Ярославль, проспект Авиаторов, 84
</t>
  </si>
  <si>
    <t>Лагерь с дневным пребыванием детей "Солнышко"/ 150049, г. Ярославль, ул. Салтыкова-Щедрина, д. 75</t>
  </si>
  <si>
    <t>Лагерь с дневным пребыванием детей/ 150057, г. Ярославль, проезд Ушакова , д.11</t>
  </si>
  <si>
    <t>Лагерь дневного пребывания детей/ 150063, г. Ярославль, ул. Труфанова, д. 25, корп. 2; 150018, г. Ярославль, ул. 1-я Приречная, д. 11</t>
  </si>
  <si>
    <t>Оздоровительный лагерь "Дружный"/ 150029, г. Ярославль, ул.Бахвалова, д 3</t>
  </si>
  <si>
    <t>Детский оздоровительный лагерь с дневным пребыванием детей "Солнышко"/150035,  г. Ярославль ул. Калинина д. 35а</t>
  </si>
  <si>
    <t>Оздоровительный лагерь с дневным пребывание детей / 150000, город Ярославль, ул. Собинова, д.22</t>
  </si>
  <si>
    <t>Лагерь "Непоседы"/ 150035, г. Ярославль, ул. Кривова, д. 4</t>
  </si>
  <si>
    <t>Городской лагерь с дневной формой пребывания "Солнышко"/ 150007, г. Ярославль, ул. Маяковского, д. 17а</t>
  </si>
  <si>
    <t>Городской оздоровительный лагерь с дневным пребыванием "Сказка"/ 15003, г. Ярославль, ул. Советская, д. 71</t>
  </si>
  <si>
    <t>Детский городской оздоровительный лагерь с дневной формой представления "Улыбка"/ 150063, г.Ярославль, ул. Труфанова, д. 21 а</t>
  </si>
  <si>
    <t xml:space="preserve">Детский оздоровительный лагерь с дневным пребыванием/ 150018, г.Ярославль, Б.Любимская,д.71. </t>
  </si>
  <si>
    <t>Лагерь "Радуга"/ 150035, г. Ярославль, ул. Калинина, д. 37а</t>
  </si>
  <si>
    <t>Летний лагерь с дневной формой пребывания /150042, город Ярославль, улица Елены Колесовой, дом 26</t>
  </si>
  <si>
    <t>Городской оздоровительный лагерь с дневным пребыванием/150034,  г. Ярославль, ул. Лебедева, д. 3 "А"</t>
  </si>
  <si>
    <t>Летний оздоровительный лагерь с дневной формой пребывания детей "Радуга" , 150010, г. Ярославль, пер. Индустриальный, д. 10</t>
  </si>
  <si>
    <t>Городской летний оздоровительный лагерь с дневным пребыванием/150034,  г. Ярославль, ул. Комарова, д. 1а</t>
  </si>
  <si>
    <t>Оздоровительный лагерь с дневной формой пребывания/150032,  г. Ярославль, пос. Прибрежный, д.18 а</t>
  </si>
  <si>
    <t>Детский летний профильный лагерь дневного пребывания детей при МОУ ДО «Дом детского творчества Фрунзенского района»/150048, г Ярославль, Московский просп., д. 155</t>
  </si>
  <si>
    <t>Городской лагерь "Ладоград"/ 150062, г. Ярославль, проезд Доброхотова, д. 9; городской лагерь "Электроник"/150010,  г. Ярославль, ул. Индустриальная, д. 32</t>
  </si>
  <si>
    <t>Городской лагерь с дневным пребыванием детей/ 150040,  г.Ярославль, ул.Некрасова, д.64/56</t>
  </si>
  <si>
    <t>Лагерь с дневным пребыванием детей/ 150052, г. Ярославль, ул. Пионерская, д.19</t>
  </si>
  <si>
    <t xml:space="preserve">Летний лагерь: 150014,  г.Ярославль, пр.Толбухина, д.43,150014,  г.Ярославль, ул. Трефолева, д.11а, 150014, г.Ярославль, ул. Свободы, д.27 корп.2.
</t>
  </si>
  <si>
    <t>Летний оздоровительный лагерь с дневной формой пребывания/ 150010, г. Ярославль, ул. Пирогова, д. 12</t>
  </si>
  <si>
    <t>Летний городской оздоровительный лагерь «Улыбка»/ 150010, г.Ярославль, ул. Звёздная, д11.</t>
  </si>
  <si>
    <t>Государственное автономное учреждение Ярославской области "Дворец молодежи" / Департамент по физической культуре, спорту и молодежной политике Ярославской области</t>
  </si>
  <si>
    <t xml:space="preserve">Областная профильная смена для детей с ограниченными возможностями здоровья «Славное дело» / 
Проводится на базе Спортивно-оздоровительный комплекс «Русь»
</t>
  </si>
  <si>
    <t>Василенко Татьяна Александровна (4852) 73-66-74 tanya-den@yandex.ru</t>
  </si>
  <si>
    <t xml:space="preserve">Приемка лагеря СОК «Русь»: 24.05.2018
Смена: 
07.07-14.07
</t>
  </si>
  <si>
    <t xml:space="preserve">Смена для детей с ограниченными возможностями здоровья / доставка детей осуществляется автотранспортом https://vk.com/sd_onelove </t>
  </si>
  <si>
    <t>50 /50</t>
  </si>
  <si>
    <t xml:space="preserve">Дата приемки: 22.05.2019 
21.06.- 01.07.19 -20 чел.Лагерь Любанского района Минской области
Профильные спортивные смены: 
06.05-12.05.19 г.- 60 чел. 
03.06. -09.06.19- 20 чел. 
13.06.-19.06.19 -20 чел. 
20.06. - 26.06.19- 20 чел.   
27.06 - 02.07.19- 20 чел. 
</t>
  </si>
  <si>
    <t>Муниципальное учреждение "Арефинский центр досуга"/Управление по культуре, молодежи и спорту администрации Рыбинского муниципального района</t>
  </si>
  <si>
    <t>Лагерь с дневным пребыванием детей "В формате творчества"/МУК "Арефинский ЦД", 152954 Ярославская обл., Рыбинский район, с. Арефино, ул. Советская, д. 10.</t>
  </si>
  <si>
    <t xml:space="preserve">Директор Смирнова Марина Валентиновна,   (8) 920-12-63-944,
info@arefino-kdk.ru
</t>
  </si>
  <si>
    <t xml:space="preserve">28.06.2019/
08.07.2019-14.07.2019
</t>
  </si>
  <si>
    <t>Профильный лагерь  с дневным пребыванием  детей  расположен в шаговой доступности. Активный досуг детей, развитие творческой активности. http://arefino-kdk.ru/</t>
  </si>
  <si>
    <t>1гр./Санитарно-эпидемиологическое заключение №76.01.11.000 М000813.05.19 от 24.05.19</t>
  </si>
  <si>
    <t xml:space="preserve">наличие системы оповещения и управления эвакуацией людей, кнопки тревожной сигнализации, видеонаблюдения, укомплектованность первичными средствами пожаротушения,  отвечающих установленным требованиям пожарной безопасности, паспорт антитеррористической безопасности утверждён  от 30.05.2017 </t>
  </si>
  <si>
    <t>Муниципальное учреждение "Волковский  культурно - досуговый комплекс"/Управление по культуре, молодежи и спорту администрации Рыбинского муниципального района</t>
  </si>
  <si>
    <t>Лагерь с дневным пребыванием детей "Творческое лето "/МУК "Волковский  КДК ", 152951 Ярославская обл., Рыбинский район,д. Волково, ул. Лапшина,д. 6.</t>
  </si>
  <si>
    <t>Директор Расторгуева Ирина Алексеевна,    (4855) 237-147, rastorgueva_66@mail.ru</t>
  </si>
  <si>
    <t xml:space="preserve">12.07.2019/
22.07.2019 -30.08.07.2019
</t>
  </si>
  <si>
    <t>Профильный лагерь с дневным пребыванием детей расположен в шаговой доступности, направлен на расширение кругозора. Разработан паспорт лагеря. http://volkovo-kdk.ru/</t>
  </si>
  <si>
    <t>1 гр./Санитарно-эпидемиологическое заключение №76.01.11.000 М. 000812.05.19 от 24.05.19</t>
  </si>
  <si>
    <t>12\12</t>
  </si>
  <si>
    <t>наличие системы оповещения и управления эвакуацией людей, кнопки тревожной сигнализации, укомплектованность первичными средствами пожаротушения,  отвечающих установленным требованиям пожарной безопасности, паспорт антитеррористической безопасности утверждён  от 30.05.2017</t>
  </si>
  <si>
    <t>Муниципальное учреждение "Глебовский центр досуга"/Управление по культуре, молодежи и спорту администрации Рыбинского муниципального района</t>
  </si>
  <si>
    <t xml:space="preserve">Лагерь с дневным пребыванием детей "Непоседы"/МУК "Глебовский  ЦД", 152971 Ярославская обл., Рыбинский район, д. Погорелка, ул. Центральная, д.19Б  </t>
  </si>
  <si>
    <t>Директор Осипова Ирина Анатольевна, 8(4855) 231-246, info@glebov.ru</t>
  </si>
  <si>
    <t xml:space="preserve">25.06.2019/
01.07.2019 -07.07.2019
</t>
  </si>
  <si>
    <t>Тематический лагерь с дневным пребыванием детей находится в шаговой доступности. Направлен на формирование творческих способностей детей. Расположен в шаговой доступности. http://glebovo-cd.ru/</t>
  </si>
  <si>
    <t>1гр./Санитарно-эпидемиологическое заключение №76.01.11.000.М.000753.05.19 от 17.05.2019</t>
  </si>
  <si>
    <t>20\20</t>
  </si>
  <si>
    <t>наличие системы оповещения и управления эвакуацией людей, видеонаблюдения, кнопки тревожной сигнализации, укомплектованность первичными средствами пожаротушения,  отвечающих установленным требованиям пожарной безопасности, паспорт антитеррористической безопасности утверждён  от 30.05.2017</t>
  </si>
  <si>
    <t>Муниципальное учреждение "Сретенский культурно - досуговый комплекс"/Управление по культуре, молодежи и спорту администрации Рыбинского муниципального района</t>
  </si>
  <si>
    <t>Оздоровительный лагерь с дневным пребыванием детей "Страна чудес"/МУК "Сретенский КДК", 152954 Ярославская обл., Рыбинский район, с. Сретенье, д.60.</t>
  </si>
  <si>
    <t>Директор Ершова Оксана Константиновна
(4855)  235-448, info@sretene.ru</t>
  </si>
  <si>
    <t xml:space="preserve">26.06.2019/
08.07.2019-14.07.2019
</t>
  </si>
  <si>
    <t>Тематический лагерь  с дневным пребыванием детей  находится в шаговой доступности.Рзработан паспорт лагеря. Направлн формирование экологической, гражданской  позиции, развитие личностного потенциала. http://sretene.ru/</t>
  </si>
  <si>
    <t xml:space="preserve">наличие системы оповещения и управления эвакуацией людей,  кнопки тревожной сигнализации, укомплектованность первичными средствами пожаротушения,  отвечающих установленным требованиям пожарной безопасности, паспорт антитеррористической безопасности утверждён  от 30.05.2017 </t>
  </si>
  <si>
    <t xml:space="preserve">Дата приемки:                     28.05.2018                                   Даты заездов:                             01.06 – 14.06.19
15.06 – 28.06.19
29.06 – 12.07.19
13.07 – 26.07.19
27.07 – 09.08.19
10.08 – 23.08.19                    27.10.-02.11.19         
 02.01.-08.01.20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</si>
</sst>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00"/>
    <numFmt numFmtId="165" formatCode="dd/mm/yy"/>
  </numFmts>
  <fonts count="63" x14ac:knownFonts="1">
    <font>
      <sz val="11"/>
      <color theme="1"/>
      <name val="Calibri"/>
      <family val="2"/>
      <charset val="204"/>
      <scheme val="minor"/>
    </font>
    <font>
      <sz val="10"/>
      <name val="Times New Roman"/>
      <family val="1"/>
      <charset val="204"/>
    </font>
    <font>
      <sz val="7"/>
      <name val="Times New Roman"/>
      <family val="1"/>
      <charset val="204"/>
    </font>
    <font>
      <sz val="9.5"/>
      <color theme="1"/>
      <name val="Times New Roman"/>
      <family val="1"/>
      <charset val="204"/>
    </font>
    <font>
      <u/>
      <sz val="11"/>
      <color theme="10"/>
      <name val="Calibri"/>
      <family val="2"/>
      <charset val="204"/>
      <scheme val="minor"/>
    </font>
    <font>
      <sz val="9.5"/>
      <name val="Times New Roman"/>
      <family val="1"/>
      <charset val="204"/>
    </font>
    <font>
      <b/>
      <sz val="9.5"/>
      <color theme="1"/>
      <name val="Times New Roman"/>
      <family val="1"/>
      <charset val="204"/>
    </font>
    <font>
      <u/>
      <sz val="9.5"/>
      <color theme="10"/>
      <name val="Times New Roman"/>
      <family val="1"/>
      <charset val="204"/>
    </font>
    <font>
      <sz val="9.5"/>
      <color indexed="8"/>
      <name val="Times New Roman"/>
      <family val="1"/>
      <charset val="204"/>
    </font>
    <font>
      <u/>
      <sz val="9.5"/>
      <name val="Times New Roman"/>
      <family val="1"/>
      <charset val="204"/>
    </font>
    <font>
      <b/>
      <sz val="12"/>
      <color theme="1"/>
      <name val="Times New Roman"/>
      <family val="1"/>
      <charset val="204"/>
    </font>
    <font>
      <sz val="9.5"/>
      <color rgb="FF000000"/>
      <name val="Times New Roman"/>
      <family val="1"/>
      <charset val="204"/>
    </font>
    <font>
      <sz val="11"/>
      <color theme="1"/>
      <name val="Calibri"/>
      <family val="2"/>
      <charset val="204"/>
      <scheme val="minor"/>
    </font>
    <font>
      <sz val="11"/>
      <color theme="1"/>
      <name val="Times New Roman"/>
      <family val="1"/>
      <charset val="204"/>
    </font>
    <font>
      <u/>
      <sz val="9.8000000000000007"/>
      <color theme="10"/>
      <name val="Calibri"/>
      <family val="2"/>
      <charset val="204"/>
    </font>
    <font>
      <sz val="12"/>
      <color theme="1"/>
      <name val="Times New Roman"/>
      <family val="1"/>
      <charset val="204"/>
    </font>
    <font>
      <u/>
      <sz val="9.9"/>
      <color theme="10"/>
      <name val="Calibri"/>
      <family val="2"/>
      <charset val="204"/>
    </font>
    <font>
      <b/>
      <sz val="11"/>
      <color theme="1"/>
      <name val="Times New Roman"/>
      <family val="1"/>
      <charset val="204"/>
    </font>
    <font>
      <u/>
      <sz val="9.5"/>
      <color theme="10"/>
      <name val="Calibri"/>
      <family val="2"/>
      <charset val="204"/>
      <scheme val="minor"/>
    </font>
    <font>
      <sz val="8"/>
      <name val="Arial Cyr"/>
      <charset val="204"/>
    </font>
    <font>
      <sz val="11"/>
      <color indexed="8"/>
      <name val="Calibri"/>
      <family val="2"/>
      <charset val="204"/>
    </font>
    <font>
      <sz val="9.5"/>
      <color rgb="FFFF0000"/>
      <name val="Times New Roman"/>
      <family val="1"/>
      <charset val="204"/>
    </font>
    <font>
      <sz val="9.5"/>
      <color theme="1"/>
      <name val="Calibri"/>
      <family val="2"/>
      <charset val="204"/>
      <scheme val="minor"/>
    </font>
    <font>
      <u/>
      <sz val="9.5"/>
      <color theme="10"/>
      <name val="Calibri"/>
      <family val="2"/>
      <charset val="204"/>
    </font>
    <font>
      <u/>
      <sz val="11"/>
      <color theme="10"/>
      <name val="Calibri"/>
      <family val="2"/>
      <charset val="204"/>
    </font>
    <font>
      <u/>
      <sz val="11"/>
      <color rgb="FF0000FF"/>
      <name val="Calibri"/>
      <family val="2"/>
      <charset val="204"/>
      <scheme val="minor"/>
    </font>
    <font>
      <sz val="9.5"/>
      <color rgb="FF0070C0"/>
      <name val="Times New Roman"/>
      <family val="1"/>
      <charset val="204"/>
    </font>
    <font>
      <u/>
      <sz val="9.5"/>
      <color rgb="FF0000FF"/>
      <name val="Calibri"/>
      <family val="2"/>
      <charset val="204"/>
      <scheme val="minor"/>
    </font>
    <font>
      <u/>
      <sz val="9.5"/>
      <color theme="10"/>
      <name val="Calibri"/>
      <family val="2"/>
      <scheme val="minor"/>
    </font>
    <font>
      <u/>
      <sz val="11"/>
      <color theme="1"/>
      <name val="Calibri"/>
      <family val="2"/>
      <charset val="204"/>
      <scheme val="minor"/>
    </font>
    <font>
      <sz val="9.5"/>
      <color rgb="FF002060"/>
      <name val="Times New Roman"/>
      <family val="1"/>
      <charset val="204"/>
    </font>
    <font>
      <sz val="9.5"/>
      <color rgb="FF00B050"/>
      <name val="Times New Roman"/>
      <family val="1"/>
      <charset val="204"/>
    </font>
    <font>
      <u/>
      <sz val="9.5"/>
      <color indexed="12"/>
      <name val="Arial Cyr"/>
      <charset val="204"/>
    </font>
    <font>
      <u/>
      <sz val="9.5"/>
      <color indexed="12"/>
      <name val="Times New Roman"/>
      <family val="1"/>
      <charset val="204"/>
    </font>
    <font>
      <b/>
      <sz val="9.5"/>
      <color indexed="8"/>
      <name val="Times New Roman"/>
      <family val="1"/>
      <charset val="204"/>
    </font>
    <font>
      <u/>
      <sz val="9.5"/>
      <color indexed="12"/>
      <name val="Calibri"/>
      <family val="2"/>
      <charset val="204"/>
    </font>
    <font>
      <u/>
      <sz val="9.5"/>
      <color rgb="FF0000FF"/>
      <name val="Times New Roman"/>
      <family val="1"/>
      <charset val="204"/>
    </font>
    <font>
      <u/>
      <sz val="11"/>
      <color indexed="12"/>
      <name val="Calibri"/>
      <family val="2"/>
      <charset val="204"/>
    </font>
    <font>
      <sz val="11"/>
      <color theme="1"/>
      <name val="Calibri"/>
      <family val="2"/>
      <scheme val="minor"/>
    </font>
    <font>
      <u/>
      <sz val="11"/>
      <color theme="10"/>
      <name val="Calibri"/>
      <family val="2"/>
      <scheme val="minor"/>
    </font>
    <font>
      <u/>
      <sz val="9.5"/>
      <color theme="1"/>
      <name val="Times New Roman"/>
      <family val="1"/>
      <charset val="204"/>
    </font>
    <font>
      <sz val="9"/>
      <name val="Times New Roman"/>
      <family val="1"/>
      <charset val="204"/>
    </font>
    <font>
      <b/>
      <sz val="12"/>
      <color indexed="8"/>
      <name val="Times New Roman"/>
      <family val="1"/>
      <charset val="204"/>
    </font>
    <font>
      <u/>
      <sz val="11"/>
      <color theme="10"/>
      <name val="Times New Roman"/>
      <family val="1"/>
      <charset val="204"/>
    </font>
    <font>
      <u/>
      <sz val="9"/>
      <name val="Times New Roman"/>
      <family val="1"/>
      <charset val="204"/>
    </font>
    <font>
      <sz val="9.5"/>
      <name val="Courier New"/>
      <family val="3"/>
      <charset val="204"/>
    </font>
    <font>
      <sz val="9.5"/>
      <color indexed="12"/>
      <name val="Times New Roman"/>
      <family val="1"/>
      <charset val="204"/>
    </font>
    <font>
      <sz val="9.5"/>
      <color rgb="FF333333"/>
      <name val="Times New Roman"/>
      <family val="1"/>
      <charset val="204"/>
    </font>
    <font>
      <sz val="9.5"/>
      <color rgb="FF0000FF"/>
      <name val="Times New Roman"/>
      <family val="1"/>
      <charset val="204"/>
    </font>
    <font>
      <sz val="9.5"/>
      <color theme="10"/>
      <name val="Times New Roman"/>
      <family val="1"/>
      <charset val="204"/>
    </font>
    <font>
      <u/>
      <sz val="10"/>
      <color indexed="12"/>
      <name val="Arial Cyr"/>
      <charset val="204"/>
    </font>
    <font>
      <sz val="9"/>
      <color theme="1"/>
      <name val="Times New Roman"/>
      <family val="1"/>
      <charset val="204"/>
    </font>
    <font>
      <sz val="11"/>
      <name val="Times New Roman"/>
      <family val="1"/>
      <charset val="204"/>
    </font>
    <font>
      <sz val="11"/>
      <name val="Calibri"/>
      <family val="2"/>
      <charset val="204"/>
    </font>
    <font>
      <sz val="9.5"/>
      <color theme="4" tint="-0.249977111117893"/>
      <name val="Times New Roman"/>
      <family val="1"/>
      <charset val="204"/>
    </font>
    <font>
      <sz val="10"/>
      <color theme="1"/>
      <name val="Times New Roman"/>
      <family val="1"/>
      <charset val="204"/>
    </font>
    <font>
      <sz val="9.5"/>
      <color indexed="10"/>
      <name val="Times New Roman"/>
      <family val="1"/>
      <charset val="204"/>
    </font>
    <font>
      <sz val="9"/>
      <color rgb="FF000000"/>
      <name val="Times New Roman"/>
      <family val="1"/>
      <charset val="204"/>
    </font>
    <font>
      <sz val="9.5"/>
      <color rgb="FFC00000"/>
      <name val="Times New Roman"/>
      <family val="1"/>
      <charset val="204"/>
    </font>
    <font>
      <sz val="10.5"/>
      <color rgb="FF000000"/>
      <name val="Times New Roman"/>
      <family val="1"/>
      <charset val="204"/>
    </font>
    <font>
      <u/>
      <sz val="9.5"/>
      <color rgb="FF0070C0"/>
      <name val="Times New Roman"/>
      <family val="1"/>
      <charset val="204"/>
    </font>
    <font>
      <b/>
      <sz val="9.5"/>
      <name val="Times New Roman"/>
      <family val="1"/>
      <charset val="204"/>
    </font>
    <font>
      <u/>
      <sz val="9"/>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4">
    <xf numFmtId="0" fontId="0" fillId="0" borderId="0"/>
    <xf numFmtId="0" fontId="4" fillId="0" borderId="0" applyNumberFormat="0" applyFill="0" applyBorder="0" applyAlignment="0" applyProtection="0"/>
    <xf numFmtId="0" fontId="14"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44" fontId="12" fillId="0" borderId="0" applyFont="0" applyFill="0" applyBorder="0" applyAlignment="0" applyProtection="0"/>
    <xf numFmtId="0" fontId="19" fillId="0" borderId="0"/>
    <xf numFmtId="0" fontId="20" fillId="0" borderId="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center"/>
    </xf>
    <xf numFmtId="0" fontId="37" fillId="0" borderId="0" applyNumberFormat="0" applyFill="0" applyBorder="0" applyAlignment="0" applyProtection="0"/>
    <xf numFmtId="0" fontId="20" fillId="0" borderId="0"/>
    <xf numFmtId="0" fontId="38" fillId="0" borderId="0"/>
    <xf numFmtId="0" fontId="39" fillId="0" borderId="0" applyNumberFormat="0" applyFill="0" applyBorder="0" applyAlignment="0" applyProtection="0"/>
    <xf numFmtId="0" fontId="4" fillId="0" borderId="0" applyNumberFormat="0" applyFill="0" applyBorder="0" applyAlignment="0" applyProtection="0"/>
  </cellStyleXfs>
  <cellXfs count="508">
    <xf numFmtId="0" fontId="0" fillId="0" borderId="0" xfId="0"/>
    <xf numFmtId="0" fontId="3" fillId="0" borderId="1" xfId="0" applyFont="1" applyBorder="1" applyAlignment="1">
      <alignment horizontal="left" vertical="top" wrapText="1" readingOrder="1"/>
    </xf>
    <xf numFmtId="0" fontId="5" fillId="0" borderId="1" xfId="0" applyFont="1" applyBorder="1" applyAlignment="1">
      <alignment horizontal="left" vertical="top" wrapText="1" readingOrder="1"/>
    </xf>
    <xf numFmtId="0" fontId="5" fillId="0" borderId="1" xfId="0" applyFont="1" applyBorder="1" applyAlignment="1">
      <alignment horizontal="left" vertical="top" wrapText="1"/>
    </xf>
    <xf numFmtId="0" fontId="3" fillId="0" borderId="0" xfId="0" applyFont="1"/>
    <xf numFmtId="0" fontId="3" fillId="0" borderId="1" xfId="0" applyFont="1" applyBorder="1" applyAlignment="1">
      <alignment horizontal="left" vertical="top" wrapText="1"/>
    </xf>
    <xf numFmtId="0" fontId="7" fillId="0" borderId="1" xfId="1" applyFont="1" applyBorder="1" applyAlignment="1">
      <alignment horizontal="left" vertical="top" wrapText="1"/>
    </xf>
    <xf numFmtId="0" fontId="5" fillId="0" borderId="0" xfId="0" applyNumberFormat="1" applyFont="1" applyBorder="1" applyAlignment="1">
      <alignment horizontal="right"/>
    </xf>
    <xf numFmtId="49" fontId="5" fillId="0" borderId="0" xfId="0" applyNumberFormat="1" applyFont="1" applyBorder="1" applyAlignment="1"/>
    <xf numFmtId="0" fontId="5" fillId="0" borderId="0" xfId="0" applyNumberFormat="1" applyFont="1" applyBorder="1" applyAlignment="1">
      <alignment horizontal="left"/>
    </xf>
    <xf numFmtId="0" fontId="5" fillId="0" borderId="0" xfId="0" applyNumberFormat="1" applyFont="1" applyBorder="1" applyAlignment="1">
      <alignment horizontal="center"/>
    </xf>
    <xf numFmtId="49" fontId="5" fillId="0" borderId="0" xfId="0" applyNumberFormat="1" applyFont="1" applyBorder="1" applyAlignment="1">
      <alignment horizontal="right"/>
    </xf>
    <xf numFmtId="0" fontId="7" fillId="0" borderId="1" xfId="1" applyFont="1" applyBorder="1" applyAlignment="1" applyProtection="1">
      <alignment horizontal="left" vertical="top" wrapText="1"/>
    </xf>
    <xf numFmtId="0" fontId="5" fillId="0" borderId="1" xfId="0" applyFont="1" applyBorder="1" applyAlignment="1">
      <alignment horizontal="left" vertical="top"/>
    </xf>
    <xf numFmtId="164" fontId="3"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3" fontId="3" fillId="0" borderId="1" xfId="0" applyNumberFormat="1" applyFont="1" applyBorder="1" applyAlignment="1">
      <alignment horizontal="left" vertical="top" wrapText="1"/>
    </xf>
    <xf numFmtId="0" fontId="7" fillId="0" borderId="1" xfId="1" applyFont="1" applyBorder="1" applyAlignment="1">
      <alignment vertical="top" wrapText="1"/>
    </xf>
    <xf numFmtId="0" fontId="0" fillId="0" borderId="6" xfId="0" applyBorder="1"/>
    <xf numFmtId="0" fontId="0" fillId="0" borderId="15" xfId="0" applyBorder="1"/>
    <xf numFmtId="0" fontId="0" fillId="0" borderId="14" xfId="0" applyBorder="1"/>
    <xf numFmtId="0" fontId="3" fillId="0" borderId="1" xfId="0" applyFont="1" applyBorder="1" applyAlignment="1">
      <alignment horizontal="center" vertical="center" wrapText="1"/>
    </xf>
    <xf numFmtId="0" fontId="0" fillId="0" borderId="0" xfId="0"/>
    <xf numFmtId="0" fontId="13" fillId="0" borderId="0" xfId="0" applyFont="1"/>
    <xf numFmtId="0" fontId="3" fillId="0" borderId="2" xfId="0" applyFont="1" applyBorder="1" applyAlignment="1">
      <alignment horizontal="center" vertical="center" wrapText="1"/>
    </xf>
    <xf numFmtId="0" fontId="3" fillId="0" borderId="7" xfId="0" applyFont="1" applyBorder="1" applyAlignment="1">
      <alignment vertical="top" wrapText="1"/>
    </xf>
    <xf numFmtId="0" fontId="3" fillId="0" borderId="3" xfId="0" applyFont="1" applyBorder="1" applyAlignment="1">
      <alignment horizontal="left" vertical="top" wrapText="1"/>
    </xf>
    <xf numFmtId="0" fontId="0" fillId="0" borderId="0" xfId="0" applyBorder="1"/>
    <xf numFmtId="0" fontId="0" fillId="0" borderId="0" xfId="0"/>
    <xf numFmtId="0" fontId="0" fillId="0" borderId="0" xfId="0"/>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7" fillId="0" borderId="1" xfId="1" applyFont="1" applyBorder="1" applyAlignment="1">
      <alignment horizontal="left" vertical="top" wrapText="1" readingOrder="1"/>
    </xf>
    <xf numFmtId="0" fontId="7" fillId="0" borderId="1" xfId="1" applyFont="1" applyBorder="1" applyAlignment="1" applyProtection="1">
      <alignment horizontal="left" vertical="top" wrapText="1"/>
      <protection locked="0"/>
    </xf>
    <xf numFmtId="0" fontId="3" fillId="0" borderId="0" xfId="0" applyFont="1" applyAlignment="1">
      <alignment horizontal="left" vertical="top"/>
    </xf>
    <xf numFmtId="0" fontId="5" fillId="0" borderId="0" xfId="0" applyNumberFormat="1" applyFont="1" applyBorder="1" applyAlignment="1">
      <alignment horizontal="left" vertical="top"/>
    </xf>
    <xf numFmtId="49" fontId="5" fillId="0" borderId="0" xfId="0" applyNumberFormat="1" applyFont="1" applyBorder="1" applyAlignment="1">
      <alignment horizontal="left" vertical="top"/>
    </xf>
    <xf numFmtId="0" fontId="13" fillId="0" borderId="0" xfId="0" applyFont="1" applyAlignment="1">
      <alignment wrapText="1"/>
    </xf>
    <xf numFmtId="44" fontId="3" fillId="0" borderId="1" xfId="4" applyFont="1" applyFill="1" applyBorder="1" applyAlignment="1">
      <alignment horizontal="left" vertical="top" wrapText="1"/>
    </xf>
    <xf numFmtId="0" fontId="0" fillId="0" borderId="0" xfId="0"/>
    <xf numFmtId="0" fontId="0" fillId="0" borderId="0" xfId="0"/>
    <xf numFmtId="0" fontId="0" fillId="0" borderId="9" xfId="0" applyBorder="1" applyAlignment="1"/>
    <xf numFmtId="0" fontId="0" fillId="0" borderId="0" xfId="0" applyAlignment="1"/>
    <xf numFmtId="0" fontId="13" fillId="0" borderId="0" xfId="0" applyFont="1" applyBorder="1" applyAlignment="1"/>
    <xf numFmtId="0" fontId="7" fillId="0" borderId="0" xfId="1" applyFont="1" applyAlignment="1">
      <alignment horizontal="left" vertical="top" wrapText="1"/>
    </xf>
    <xf numFmtId="0" fontId="18" fillId="2" borderId="1" xfId="1" applyFont="1" applyFill="1" applyBorder="1" applyAlignment="1">
      <alignment horizontal="left" vertical="top" wrapText="1"/>
    </xf>
    <xf numFmtId="0" fontId="13" fillId="0" borderId="1" xfId="0" applyFont="1" applyBorder="1" applyAlignment="1">
      <alignment horizontal="center" vertical="center" wrapText="1"/>
    </xf>
    <xf numFmtId="14" fontId="5" fillId="0" borderId="1" xfId="0" applyNumberFormat="1" applyFont="1" applyBorder="1" applyAlignment="1">
      <alignment horizontal="left" vertical="top" wrapText="1"/>
    </xf>
    <xf numFmtId="0" fontId="18" fillId="0" borderId="1" xfId="1" applyFont="1" applyFill="1" applyBorder="1" applyAlignment="1" applyProtection="1">
      <alignment horizontal="left" vertical="top" wrapText="1"/>
      <protection locked="0"/>
    </xf>
    <xf numFmtId="0" fontId="3" fillId="2" borderId="6" xfId="0" applyFont="1" applyFill="1" applyBorder="1" applyAlignment="1">
      <alignment horizontal="left" vertical="top" wrapText="1"/>
    </xf>
    <xf numFmtId="0" fontId="0" fillId="0" borderId="0" xfId="0"/>
    <xf numFmtId="0" fontId="18" fillId="0" borderId="1" xfId="1" applyFont="1" applyBorder="1" applyAlignment="1">
      <alignment horizontal="left" vertical="top" wrapText="1"/>
    </xf>
    <xf numFmtId="0" fontId="18" fillId="0" borderId="6" xfId="1" applyFont="1" applyFill="1" applyBorder="1" applyAlignment="1">
      <alignment horizontal="left" vertical="top" wrapText="1"/>
    </xf>
    <xf numFmtId="0" fontId="3" fillId="2" borderId="0" xfId="0" applyFont="1" applyFill="1" applyBorder="1" applyAlignment="1">
      <alignment horizontal="left" vertical="top" wrapText="1"/>
    </xf>
    <xf numFmtId="0" fontId="0" fillId="0" borderId="0" xfId="0"/>
    <xf numFmtId="0" fontId="0" fillId="0" borderId="0" xfId="0"/>
    <xf numFmtId="0" fontId="13" fillId="0" borderId="0" xfId="0" applyFont="1"/>
    <xf numFmtId="0" fontId="5" fillId="0" borderId="1" xfId="0" applyFont="1" applyBorder="1" applyAlignment="1">
      <alignment horizontal="left" vertical="top"/>
    </xf>
    <xf numFmtId="0" fontId="8" fillId="0" borderId="1"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14" fontId="5" fillId="0"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49" fontId="3" fillId="0" borderId="1" xfId="0" applyNumberFormat="1" applyFont="1" applyBorder="1" applyAlignment="1">
      <alignment horizontal="left" vertical="top" wrapText="1"/>
    </xf>
    <xf numFmtId="0" fontId="7" fillId="0" borderId="1" xfId="1" applyFont="1" applyBorder="1" applyAlignment="1" applyProtection="1">
      <alignment horizontal="left" vertical="top" wrapText="1"/>
    </xf>
    <xf numFmtId="0" fontId="11" fillId="0" borderId="1" xfId="0" applyFont="1" applyBorder="1" applyAlignment="1">
      <alignment horizontal="left" vertical="top" wrapText="1"/>
    </xf>
    <xf numFmtId="0" fontId="3" fillId="2" borderId="1" xfId="0" applyFont="1" applyFill="1" applyBorder="1" applyAlignment="1">
      <alignment vertical="top" wrapText="1"/>
    </xf>
    <xf numFmtId="0" fontId="0" fillId="0" borderId="0" xfId="0"/>
    <xf numFmtId="0" fontId="26" fillId="0" borderId="1" xfId="1" applyFont="1" applyBorder="1" applyAlignment="1" applyProtection="1">
      <alignment horizontal="left" vertical="top" wrapText="1"/>
      <protection locked="0"/>
    </xf>
    <xf numFmtId="0" fontId="3" fillId="0" borderId="1" xfId="0" applyFont="1" applyBorder="1" applyAlignment="1">
      <alignment vertical="top" wrapText="1"/>
    </xf>
    <xf numFmtId="0" fontId="13" fillId="0" borderId="1" xfId="0" applyFont="1" applyBorder="1" applyAlignment="1">
      <alignment horizontal="center" vertical="center" wrapText="1"/>
    </xf>
    <xf numFmtId="0" fontId="3" fillId="2" borderId="1" xfId="0" applyFont="1" applyFill="1" applyBorder="1" applyAlignment="1">
      <alignment horizontal="left" vertical="top" wrapText="1"/>
    </xf>
    <xf numFmtId="0" fontId="3" fillId="0" borderId="1" xfId="0" applyFont="1" applyFill="1" applyBorder="1" applyAlignment="1">
      <alignment vertical="top" wrapText="1"/>
    </xf>
    <xf numFmtId="0" fontId="0" fillId="0" borderId="0" xfId="0"/>
    <xf numFmtId="0" fontId="3"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7" fillId="0" borderId="1" xfId="1"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3" fillId="0" borderId="1" xfId="0" applyFont="1" applyBorder="1" applyAlignment="1">
      <alignment horizontal="left" vertical="top" wrapText="1"/>
    </xf>
    <xf numFmtId="0" fontId="7" fillId="0" borderId="1" xfId="1" applyFont="1" applyBorder="1" applyAlignment="1">
      <alignment horizontal="left" vertical="top" wrapText="1"/>
    </xf>
    <xf numFmtId="0" fontId="0" fillId="0" borderId="1" xfId="0" applyBorder="1" applyAlignment="1">
      <alignment horizontal="left" vertical="top" wrapText="1"/>
    </xf>
    <xf numFmtId="0" fontId="7" fillId="0" borderId="4" xfId="1" applyFont="1" applyBorder="1" applyAlignment="1">
      <alignment horizontal="left" vertical="top" wrapText="1"/>
    </xf>
    <xf numFmtId="0" fontId="3" fillId="2" borderId="1" xfId="0" applyFont="1" applyFill="1" applyBorder="1" applyAlignment="1">
      <alignment horizontal="center" vertical="top" wrapText="1"/>
    </xf>
    <xf numFmtId="0" fontId="28" fillId="0" borderId="2" xfId="1" applyFont="1" applyFill="1" applyBorder="1" applyAlignment="1">
      <alignment horizontal="left" vertical="top" wrapText="1"/>
    </xf>
    <xf numFmtId="0" fontId="9" fillId="0" borderId="1" xfId="1" applyFont="1" applyBorder="1" applyAlignment="1">
      <alignment horizontal="left" vertical="top" wrapText="1"/>
    </xf>
    <xf numFmtId="1" fontId="5" fillId="0" borderId="1" xfId="0" applyNumberFormat="1" applyFont="1" applyBorder="1" applyAlignment="1">
      <alignment horizontal="left" vertical="top" wrapText="1"/>
    </xf>
    <xf numFmtId="0" fontId="3"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5" fillId="0" borderId="1" xfId="0" applyFont="1" applyBorder="1" applyAlignment="1">
      <alignment horizontal="left" vertical="top" wrapText="1"/>
    </xf>
    <xf numFmtId="0" fontId="3" fillId="0" borderId="1" xfId="0" applyFont="1" applyBorder="1" applyAlignment="1">
      <alignment horizontal="left" vertical="top" wrapText="1"/>
    </xf>
    <xf numFmtId="0" fontId="7" fillId="0" borderId="1" xfId="2" applyFont="1" applyBorder="1" applyAlignment="1" applyProtection="1">
      <alignment horizontal="left" vertical="top" wrapText="1"/>
    </xf>
    <xf numFmtId="14" fontId="5" fillId="0" borderId="1" xfId="0" applyNumberFormat="1" applyFont="1" applyBorder="1" applyAlignment="1">
      <alignment horizontal="left" vertical="top" wrapText="1"/>
    </xf>
    <xf numFmtId="0" fontId="26" fillId="0" borderId="1" xfId="1" applyFont="1" applyFill="1" applyBorder="1" applyAlignment="1" applyProtection="1">
      <alignment horizontal="left" vertical="top" wrapText="1"/>
      <protection locked="0"/>
    </xf>
    <xf numFmtId="0" fontId="3" fillId="0" borderId="3" xfId="0" applyFont="1" applyBorder="1" applyAlignment="1">
      <alignment vertical="top" wrapText="1"/>
    </xf>
    <xf numFmtId="0" fontId="18" fillId="0" borderId="3" xfId="1" applyFont="1" applyBorder="1" applyAlignment="1">
      <alignment horizontal="left" vertical="top" wrapText="1"/>
    </xf>
    <xf numFmtId="0" fontId="3" fillId="0" borderId="1" xfId="0" applyFont="1" applyBorder="1" applyAlignment="1">
      <alignment horizontal="left" vertical="top" wrapText="1"/>
    </xf>
    <xf numFmtId="0" fontId="7" fillId="0" borderId="1" xfId="1" applyFont="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Border="1" applyAlignment="1">
      <alignment horizontal="left" vertical="top" wrapText="1"/>
    </xf>
    <xf numFmtId="0" fontId="7" fillId="2" borderId="12" xfId="1" applyFont="1" applyFill="1" applyBorder="1" applyAlignment="1">
      <alignment horizontal="left" vertical="top" wrapText="1"/>
    </xf>
    <xf numFmtId="0" fontId="3" fillId="2" borderId="9" xfId="0" applyFont="1" applyFill="1" applyBorder="1" applyAlignment="1">
      <alignment horizontal="left" vertical="top" wrapText="1"/>
    </xf>
    <xf numFmtId="0" fontId="7" fillId="2" borderId="0" xfId="1" applyFont="1" applyFill="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7" fillId="2" borderId="5" xfId="1" applyFont="1" applyFill="1" applyBorder="1" applyAlignment="1">
      <alignment horizontal="left" vertical="top" wrapText="1"/>
    </xf>
    <xf numFmtId="0" fontId="11" fillId="2" borderId="1" xfId="0" applyFont="1" applyFill="1" applyBorder="1" applyAlignment="1">
      <alignment horizontal="left" vertical="top" wrapText="1"/>
    </xf>
    <xf numFmtId="0" fontId="7" fillId="2" borderId="1" xfId="1" applyFont="1" applyFill="1" applyBorder="1" applyAlignment="1" applyProtection="1">
      <alignment horizontal="left" vertical="top" wrapText="1"/>
    </xf>
    <xf numFmtId="3" fontId="3" fillId="0" borderId="4" xfId="0" applyNumberFormat="1" applyFont="1" applyBorder="1" applyAlignment="1">
      <alignment horizontal="left" vertical="top" wrapText="1"/>
    </xf>
    <xf numFmtId="0" fontId="32" fillId="0" borderId="1" xfId="1" applyFont="1" applyFill="1" applyBorder="1" applyAlignment="1" applyProtection="1">
      <alignment vertical="top" wrapText="1"/>
    </xf>
    <xf numFmtId="0" fontId="36" fillId="0" borderId="1" xfId="8" applyFont="1" applyFill="1" applyBorder="1" applyAlignment="1">
      <alignment horizontal="left" vertical="top" wrapText="1"/>
    </xf>
    <xf numFmtId="49" fontId="7" fillId="0" borderId="1" xfId="1" applyNumberFormat="1" applyFont="1" applyBorder="1" applyAlignment="1">
      <alignment horizontal="left" vertical="top" wrapText="1"/>
    </xf>
    <xf numFmtId="0" fontId="0" fillId="0" borderId="0" xfId="0"/>
    <xf numFmtId="0" fontId="5" fillId="0" borderId="1" xfId="0" applyFont="1" applyBorder="1" applyAlignment="1">
      <alignment horizontal="left" vertical="top" wrapText="1"/>
    </xf>
    <xf numFmtId="0" fontId="3" fillId="0" borderId="1" xfId="0" applyNumberFormat="1" applyFont="1" applyFill="1" applyBorder="1" applyAlignment="1">
      <alignment horizontal="left" vertical="top" wrapText="1"/>
    </xf>
    <xf numFmtId="0" fontId="5" fillId="2" borderId="1" xfId="11" applyFont="1" applyFill="1" applyBorder="1" applyAlignment="1">
      <alignment horizontal="left" vertical="top" wrapText="1"/>
    </xf>
    <xf numFmtId="0" fontId="5" fillId="0" borderId="1" xfId="11" applyFont="1" applyFill="1" applyBorder="1" applyAlignment="1">
      <alignment horizontal="left" vertical="top" wrapText="1"/>
    </xf>
    <xf numFmtId="0" fontId="5" fillId="0" borderId="1" xfId="0" applyFont="1" applyFill="1" applyBorder="1" applyAlignment="1" applyProtection="1">
      <alignment horizontal="left" vertical="top" wrapText="1"/>
      <protection locked="0"/>
    </xf>
    <xf numFmtId="49" fontId="9" fillId="0" borderId="1" xfId="2" applyNumberFormat="1" applyFont="1" applyFill="1" applyBorder="1" applyAlignment="1" applyProtection="1">
      <alignment horizontal="left" vertical="top" wrapText="1"/>
    </xf>
    <xf numFmtId="0" fontId="3" fillId="0" borderId="1" xfId="0" applyFont="1" applyFill="1" applyBorder="1" applyAlignment="1" applyProtection="1">
      <alignment horizontal="left" vertical="top" wrapText="1"/>
      <protection locked="0"/>
    </xf>
    <xf numFmtId="0" fontId="3" fillId="0" borderId="4" xfId="0" applyFont="1" applyFill="1" applyBorder="1" applyAlignment="1">
      <alignment horizontal="left" vertical="top" wrapText="1"/>
    </xf>
    <xf numFmtId="0" fontId="11" fillId="0" borderId="1" xfId="0" applyFont="1" applyBorder="1" applyAlignment="1">
      <alignment vertical="top" wrapText="1"/>
    </xf>
    <xf numFmtId="0" fontId="5" fillId="0" borderId="5" xfId="0" applyFont="1" applyBorder="1" applyAlignment="1">
      <alignment vertical="top" wrapText="1"/>
    </xf>
    <xf numFmtId="0" fontId="5" fillId="0" borderId="1" xfId="1" applyFont="1" applyBorder="1" applyAlignment="1">
      <alignment horizontal="left" vertical="top" wrapText="1"/>
    </xf>
    <xf numFmtId="49" fontId="5" fillId="0" borderId="1" xfId="0" applyNumberFormat="1" applyFont="1" applyBorder="1" applyAlignment="1">
      <alignment horizontal="left" vertical="top" wrapText="1"/>
    </xf>
    <xf numFmtId="0" fontId="9" fillId="0" borderId="1" xfId="1" applyFont="1" applyFill="1" applyBorder="1" applyAlignment="1">
      <alignment horizontal="left" vertical="top" wrapText="1"/>
    </xf>
    <xf numFmtId="2" fontId="3" fillId="0" borderId="1"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5" xfId="0"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1" xfId="12" applyFont="1" applyFill="1" applyBorder="1" applyAlignment="1">
      <alignment horizontal="left" vertical="top" wrapText="1"/>
    </xf>
    <xf numFmtId="0" fontId="18" fillId="2" borderId="6" xfId="1" applyFont="1" applyFill="1" applyBorder="1" applyAlignment="1">
      <alignment horizontal="left" vertical="top" wrapText="1"/>
    </xf>
    <xf numFmtId="0" fontId="18" fillId="2" borderId="0" xfId="1" applyFont="1" applyFill="1" applyBorder="1" applyAlignment="1">
      <alignment horizontal="left" vertical="top" wrapText="1"/>
    </xf>
    <xf numFmtId="0" fontId="0" fillId="0" borderId="0" xfId="0" applyAlignment="1"/>
    <xf numFmtId="0" fontId="3" fillId="0" borderId="5" xfId="0" applyFont="1" applyFill="1" applyBorder="1" applyAlignment="1">
      <alignment horizontal="left" vertical="top" wrapText="1"/>
    </xf>
    <xf numFmtId="0" fontId="28" fillId="2" borderId="1" xfId="12" applyFont="1" applyFill="1" applyBorder="1" applyAlignment="1">
      <alignment horizontal="left" vertical="top" wrapText="1"/>
    </xf>
    <xf numFmtId="0" fontId="0" fillId="2" borderId="0" xfId="0" applyFill="1"/>
    <xf numFmtId="0" fontId="0" fillId="0" borderId="0" xfId="0"/>
    <xf numFmtId="0" fontId="0" fillId="0" borderId="0" xfId="0"/>
    <xf numFmtId="0" fontId="5" fillId="0" borderId="1" xfId="0" applyFont="1" applyFill="1" applyBorder="1" applyAlignment="1">
      <alignment horizontal="left" vertical="top" wrapText="1"/>
    </xf>
    <xf numFmtId="0" fontId="7" fillId="0" borderId="3" xfId="1" applyFont="1" applyFill="1" applyBorder="1" applyAlignment="1">
      <alignment horizontal="left" vertical="top" wrapText="1"/>
    </xf>
    <xf numFmtId="0" fontId="7" fillId="0" borderId="0" xfId="1" applyFont="1" applyFill="1" applyBorder="1" applyAlignment="1">
      <alignment horizontal="left" vertical="top" wrapText="1"/>
    </xf>
    <xf numFmtId="0" fontId="9" fillId="0" borderId="16" xfId="1" applyFont="1" applyFill="1" applyBorder="1" applyAlignment="1">
      <alignment horizontal="left" vertical="top" wrapText="1"/>
    </xf>
    <xf numFmtId="0" fontId="5" fillId="0" borderId="5" xfId="0" applyFont="1" applyFill="1" applyBorder="1" applyAlignment="1">
      <alignment horizontal="left" vertical="top" wrapText="1"/>
    </xf>
    <xf numFmtId="0" fontId="7" fillId="0" borderId="5" xfId="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3" fillId="0" borderId="1" xfId="0" applyFont="1" applyFill="1" applyBorder="1" applyAlignment="1">
      <alignment horizontal="left" vertical="top"/>
    </xf>
    <xf numFmtId="0" fontId="5"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0" fontId="3" fillId="0" borderId="1" xfId="0" applyFont="1" applyBorder="1" applyAlignment="1">
      <alignment vertical="top" wrapText="1"/>
    </xf>
    <xf numFmtId="0" fontId="11" fillId="0" borderId="1" xfId="0" applyFont="1" applyBorder="1" applyAlignment="1">
      <alignment horizontal="left" vertical="top" wrapText="1"/>
    </xf>
    <xf numFmtId="0" fontId="3" fillId="0" borderId="1" xfId="0" applyFont="1" applyBorder="1" applyAlignment="1">
      <alignment horizontal="left" vertical="top" wrapText="1"/>
    </xf>
    <xf numFmtId="0" fontId="7" fillId="0" borderId="1" xfId="1" applyFont="1" applyBorder="1" applyAlignment="1" applyProtection="1">
      <alignment horizontal="left" vertical="top" wrapText="1"/>
    </xf>
    <xf numFmtId="0" fontId="7" fillId="0" borderId="2" xfId="1" applyFont="1" applyBorder="1" applyAlignment="1">
      <alignment horizontal="left" vertical="top" wrapText="1"/>
    </xf>
    <xf numFmtId="0" fontId="3" fillId="0" borderId="15" xfId="0" applyFont="1" applyBorder="1" applyAlignment="1">
      <alignment horizontal="left" vertical="top" wrapText="1"/>
    </xf>
    <xf numFmtId="0" fontId="18" fillId="0" borderId="1" xfId="1" applyFont="1" applyFill="1" applyBorder="1" applyAlignment="1">
      <alignment horizontal="left" vertical="top" wrapText="1"/>
    </xf>
    <xf numFmtId="0" fontId="5" fillId="0" borderId="7" xfId="0" applyFont="1" applyBorder="1" applyAlignment="1">
      <alignment horizontal="left" vertical="top" wrapText="1"/>
    </xf>
    <xf numFmtId="0" fontId="3" fillId="2" borderId="7" xfId="0" applyFont="1" applyFill="1" applyBorder="1" applyAlignment="1">
      <alignment horizontal="left" vertical="top" wrapText="1"/>
    </xf>
    <xf numFmtId="0" fontId="5" fillId="2" borderId="7" xfId="1" applyFont="1" applyFill="1" applyBorder="1" applyAlignment="1">
      <alignment horizontal="left" vertical="top" wrapText="1"/>
    </xf>
    <xf numFmtId="0" fontId="13" fillId="0" borderId="1" xfId="0" applyFont="1" applyFill="1" applyBorder="1" applyAlignment="1">
      <alignment horizontal="left" vertical="top" wrapText="1"/>
    </xf>
    <xf numFmtId="0" fontId="43" fillId="0" borderId="1" xfId="1" applyFont="1" applyFill="1" applyBorder="1" applyAlignment="1">
      <alignment horizontal="left" vertical="top" wrapText="1"/>
    </xf>
    <xf numFmtId="0" fontId="8" fillId="2"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2" borderId="1" xfId="6" applyFont="1" applyFill="1" applyBorder="1" applyAlignment="1">
      <alignment horizontal="left" vertical="top" wrapText="1"/>
    </xf>
    <xf numFmtId="0" fontId="28" fillId="0" borderId="1" xfId="12" applyFont="1" applyFill="1" applyBorder="1" applyAlignment="1">
      <alignment horizontal="left" vertical="top" wrapText="1"/>
    </xf>
    <xf numFmtId="0" fontId="9" fillId="0" borderId="1" xfId="1" applyFont="1" applyBorder="1" applyAlignment="1">
      <alignment horizontal="left" vertical="top"/>
    </xf>
    <xf numFmtId="0" fontId="5" fillId="0" borderId="6" xfId="0" applyFont="1" applyFill="1" applyBorder="1" applyAlignment="1">
      <alignment horizontal="left" vertical="top" wrapText="1"/>
    </xf>
    <xf numFmtId="0" fontId="45" fillId="0" borderId="1" xfId="0" applyFont="1" applyBorder="1" applyAlignment="1">
      <alignment horizontal="left" vertical="top" wrapText="1"/>
    </xf>
    <xf numFmtId="0" fontId="3" fillId="0" borderId="1" xfId="0" applyFont="1" applyBorder="1" applyAlignment="1">
      <alignment horizontal="left" vertical="top"/>
    </xf>
    <xf numFmtId="0" fontId="7" fillId="0" borderId="1" xfId="7" applyFont="1" applyBorder="1" applyAlignment="1" applyProtection="1">
      <alignment horizontal="left" vertical="top" wrapText="1"/>
    </xf>
    <xf numFmtId="0" fontId="36" fillId="0" borderId="1" xfId="1" applyFont="1" applyBorder="1" applyAlignment="1" applyProtection="1">
      <alignment horizontal="left" vertical="top" wrapText="1"/>
    </xf>
    <xf numFmtId="0" fontId="9" fillId="0" borderId="1" xfId="7" applyFont="1" applyBorder="1" applyAlignment="1" applyProtection="1">
      <alignment horizontal="left" vertical="top" wrapText="1"/>
    </xf>
    <xf numFmtId="49" fontId="7" fillId="0" borderId="1" xfId="7" applyNumberFormat="1" applyFont="1" applyBorder="1" applyAlignment="1" applyProtection="1">
      <alignment horizontal="left" vertical="top" wrapText="1"/>
    </xf>
    <xf numFmtId="0" fontId="46" fillId="0" borderId="1" xfId="1" applyFont="1" applyBorder="1" applyAlignment="1">
      <alignment horizontal="left" vertical="top" wrapText="1"/>
    </xf>
    <xf numFmtId="0" fontId="46" fillId="0" borderId="1" xfId="1" applyFont="1" applyFill="1" applyBorder="1" applyAlignment="1">
      <alignment horizontal="left" vertical="top" wrapText="1"/>
    </xf>
    <xf numFmtId="0" fontId="5" fillId="0" borderId="1" xfId="5" applyFont="1" applyFill="1" applyBorder="1" applyAlignment="1">
      <alignment horizontal="left" vertical="top" wrapText="1"/>
    </xf>
    <xf numFmtId="0" fontId="5" fillId="0" borderId="0" xfId="0" applyFont="1" applyAlignment="1">
      <alignment horizontal="left" vertical="top" wrapText="1"/>
    </xf>
    <xf numFmtId="0" fontId="47" fillId="0" borderId="1" xfId="0" applyFont="1" applyBorder="1" applyAlignment="1">
      <alignment horizontal="left" vertical="top" wrapText="1"/>
    </xf>
    <xf numFmtId="0" fontId="7" fillId="0" borderId="1" xfId="13" applyFont="1" applyBorder="1" applyAlignment="1">
      <alignment horizontal="left" vertical="top" wrapText="1"/>
    </xf>
    <xf numFmtId="0" fontId="3" fillId="2" borderId="2" xfId="0" applyFont="1" applyFill="1" applyBorder="1" applyAlignment="1">
      <alignment horizontal="left" vertical="top" wrapText="1"/>
    </xf>
    <xf numFmtId="0" fontId="3" fillId="2" borderId="15" xfId="0" applyFont="1" applyFill="1" applyBorder="1" applyAlignment="1">
      <alignment horizontal="left" vertical="top" wrapText="1"/>
    </xf>
    <xf numFmtId="14" fontId="3" fillId="0" borderId="1" xfId="0" applyNumberFormat="1" applyFont="1" applyBorder="1" applyAlignment="1">
      <alignment horizontal="left" vertical="top" wrapText="1"/>
    </xf>
    <xf numFmtId="49" fontId="7" fillId="0" borderId="1" xfId="1" applyNumberFormat="1" applyFont="1" applyBorder="1" applyAlignment="1" applyProtection="1">
      <alignment horizontal="left" vertical="top" wrapText="1"/>
      <protection locked="0"/>
    </xf>
    <xf numFmtId="0" fontId="41" fillId="0" borderId="1" xfId="0" applyFont="1" applyBorder="1" applyAlignment="1">
      <alignment horizontal="left" vertical="top" wrapText="1"/>
    </xf>
    <xf numFmtId="0" fontId="44" fillId="0" borderId="1" xfId="1" applyFont="1" applyBorder="1" applyAlignment="1">
      <alignment horizontal="left" vertical="top" wrapText="1"/>
    </xf>
    <xf numFmtId="0" fontId="41" fillId="0" borderId="1" xfId="0" applyFont="1" applyBorder="1" applyAlignment="1">
      <alignment horizontal="left" vertical="top"/>
    </xf>
    <xf numFmtId="49" fontId="41" fillId="0" borderId="1" xfId="0" applyNumberFormat="1" applyFont="1" applyBorder="1" applyAlignment="1">
      <alignment horizontal="left" vertical="top" wrapText="1"/>
    </xf>
    <xf numFmtId="0" fontId="44" fillId="0" borderId="0" xfId="1" applyFont="1" applyAlignment="1">
      <alignment horizontal="left" vertical="top" wrapText="1"/>
    </xf>
    <xf numFmtId="0" fontId="33" fillId="0" borderId="1" xfId="1" applyFont="1" applyBorder="1" applyAlignment="1" applyProtection="1">
      <alignment horizontal="left" vertical="top" wrapText="1"/>
    </xf>
    <xf numFmtId="14" fontId="8" fillId="0" borderId="1" xfId="0" applyNumberFormat="1" applyFont="1" applyBorder="1" applyAlignment="1">
      <alignment horizontal="left" vertical="top" wrapText="1"/>
    </xf>
    <xf numFmtId="0" fontId="33" fillId="0" borderId="1" xfId="1" applyFont="1" applyBorder="1" applyAlignment="1">
      <alignment horizontal="left" vertical="top" wrapText="1"/>
    </xf>
    <xf numFmtId="0" fontId="8" fillId="0" borderId="17" xfId="6" applyFont="1" applyBorder="1" applyAlignment="1">
      <alignment horizontal="left" vertical="top" wrapText="1"/>
    </xf>
    <xf numFmtId="0" fontId="33" fillId="3" borderId="1" xfId="1" applyFont="1" applyFill="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vertical="top" wrapText="1"/>
    </xf>
    <xf numFmtId="0" fontId="7" fillId="0" borderId="7" xfId="1" applyFont="1" applyBorder="1" applyAlignment="1">
      <alignment horizontal="left" vertical="top" wrapText="1"/>
    </xf>
    <xf numFmtId="0" fontId="5" fillId="0" borderId="7" xfId="0" applyFont="1" applyBorder="1" applyAlignment="1">
      <alignment horizontal="left" vertical="top" wrapText="1"/>
    </xf>
    <xf numFmtId="0" fontId="8" fillId="0" borderId="7" xfId="0" applyFont="1" applyBorder="1" applyAlignment="1">
      <alignment horizontal="left" vertical="top" wrapText="1"/>
    </xf>
    <xf numFmtId="0" fontId="3" fillId="2" borderId="7" xfId="0" applyFont="1" applyFill="1" applyBorder="1" applyAlignment="1">
      <alignment horizontal="left" vertical="top" wrapText="1"/>
    </xf>
    <xf numFmtId="0" fontId="3" fillId="2" borderId="5" xfId="0" applyFont="1" applyFill="1" applyBorder="1" applyAlignment="1">
      <alignment horizontal="left" vertical="top" wrapText="1"/>
    </xf>
    <xf numFmtId="0" fontId="5" fillId="2" borderId="7"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7" xfId="0" applyFont="1" applyBorder="1" applyAlignment="1">
      <alignment horizontal="left" vertical="top" wrapText="1"/>
    </xf>
    <xf numFmtId="0" fontId="5" fillId="0" borderId="7" xfId="0" applyFont="1" applyBorder="1" applyAlignment="1">
      <alignment horizontal="left" vertical="top" wrapText="1"/>
    </xf>
    <xf numFmtId="0" fontId="3" fillId="2" borderId="7" xfId="0" applyFont="1" applyFill="1" applyBorder="1" applyAlignment="1">
      <alignment horizontal="left" vertical="top" wrapText="1"/>
    </xf>
    <xf numFmtId="0" fontId="7" fillId="0" borderId="7" xfId="1" applyFont="1" applyBorder="1" applyAlignment="1">
      <alignment vertical="top" wrapText="1"/>
    </xf>
    <xf numFmtId="0" fontId="48" fillId="0" borderId="1" xfId="1" applyFont="1" applyBorder="1" applyAlignment="1">
      <alignment horizontal="left" vertical="top" wrapText="1"/>
    </xf>
    <xf numFmtId="0" fontId="7" fillId="0" borderId="17" xfId="1" applyNumberFormat="1" applyFont="1" applyFill="1" applyBorder="1" applyAlignment="1" applyProtection="1">
      <alignment horizontal="left" vertical="top" wrapText="1"/>
    </xf>
    <xf numFmtId="0" fontId="8" fillId="0" borderId="7" xfId="0" applyFont="1" applyBorder="1" applyAlignment="1">
      <alignment horizontal="left" vertical="top"/>
    </xf>
    <xf numFmtId="0" fontId="8" fillId="0" borderId="9" xfId="0" applyFont="1" applyFill="1" applyBorder="1" applyAlignment="1">
      <alignment horizontal="left" vertical="top" wrapText="1"/>
    </xf>
    <xf numFmtId="0" fontId="49" fillId="0" borderId="1" xfId="1" applyFont="1" applyBorder="1" applyAlignment="1">
      <alignment horizontal="left" vertical="top" wrapText="1"/>
    </xf>
    <xf numFmtId="4" fontId="3" fillId="0" borderId="1" xfId="0" applyNumberFormat="1" applyFont="1" applyBorder="1" applyAlignment="1">
      <alignment horizontal="left" vertical="top"/>
    </xf>
    <xf numFmtId="0" fontId="32" fillId="2" borderId="1" xfId="1" applyFont="1" applyFill="1" applyBorder="1" applyAlignment="1" applyProtection="1">
      <alignment vertical="top" wrapText="1"/>
    </xf>
    <xf numFmtId="0" fontId="11" fillId="2" borderId="6" xfId="0" applyFont="1" applyFill="1" applyBorder="1" applyAlignment="1">
      <alignment horizontal="left" vertical="top" wrapText="1"/>
    </xf>
    <xf numFmtId="0" fontId="18" fillId="2" borderId="5" xfId="1" applyFont="1" applyFill="1" applyBorder="1" applyAlignment="1">
      <alignment vertical="top" wrapText="1"/>
    </xf>
    <xf numFmtId="0" fontId="5" fillId="2" borderId="6" xfId="0" applyFont="1" applyFill="1" applyBorder="1" applyAlignment="1">
      <alignment horizontal="left" vertical="top" wrapText="1"/>
    </xf>
    <xf numFmtId="0" fontId="3" fillId="2" borderId="6" xfId="0" applyFont="1" applyFill="1" applyBorder="1" applyAlignment="1">
      <alignment vertical="top" wrapText="1"/>
    </xf>
    <xf numFmtId="0" fontId="11" fillId="2" borderId="7" xfId="0" applyFont="1" applyFill="1" applyBorder="1" applyAlignment="1">
      <alignment horizontal="left" vertical="top" wrapText="1"/>
    </xf>
    <xf numFmtId="0" fontId="18" fillId="2" borderId="1" xfId="1" applyFont="1" applyFill="1" applyBorder="1" applyAlignment="1" applyProtection="1">
      <alignment vertical="top" wrapText="1"/>
    </xf>
    <xf numFmtId="0" fontId="3" fillId="2" borderId="7" xfId="0" applyFont="1" applyFill="1" applyBorder="1" applyAlignment="1">
      <alignment vertical="top" wrapText="1"/>
    </xf>
    <xf numFmtId="0" fontId="18" fillId="2" borderId="0" xfId="1" applyFont="1" applyFill="1" applyAlignment="1" applyProtection="1">
      <alignment horizontal="left" vertical="top" wrapText="1"/>
    </xf>
    <xf numFmtId="0" fontId="11" fillId="2" borderId="1" xfId="0" applyFont="1" applyFill="1" applyBorder="1" applyAlignment="1">
      <alignment horizontal="justify" vertical="top" wrapText="1"/>
    </xf>
    <xf numFmtId="0" fontId="11" fillId="2" borderId="1" xfId="0" applyFont="1" applyFill="1" applyBorder="1" applyAlignment="1">
      <alignment vertical="top" wrapText="1"/>
    </xf>
    <xf numFmtId="0" fontId="11" fillId="2" borderId="5" xfId="0" applyFont="1" applyFill="1" applyBorder="1" applyAlignment="1">
      <alignment vertical="top" wrapText="1"/>
    </xf>
    <xf numFmtId="0" fontId="18" fillId="2" borderId="1" xfId="1" applyFont="1" applyFill="1" applyBorder="1" applyAlignment="1">
      <alignment vertical="top" wrapText="1"/>
    </xf>
    <xf numFmtId="0" fontId="5" fillId="2" borderId="1" xfId="0" applyFont="1" applyFill="1" applyBorder="1" applyAlignment="1">
      <alignment vertical="top" wrapText="1"/>
    </xf>
    <xf numFmtId="0" fontId="11" fillId="2" borderId="6" xfId="0" applyFont="1" applyFill="1" applyBorder="1" applyAlignment="1">
      <alignment vertical="top" wrapText="1"/>
    </xf>
    <xf numFmtId="0" fontId="5" fillId="2" borderId="5" xfId="0" applyFont="1" applyFill="1" applyBorder="1" applyAlignment="1">
      <alignment vertical="top" wrapText="1"/>
    </xf>
    <xf numFmtId="0" fontId="11" fillId="2" borderId="0" xfId="0" applyFont="1" applyFill="1" applyAlignment="1">
      <alignment horizontal="left" vertical="top" wrapText="1"/>
    </xf>
    <xf numFmtId="0" fontId="7" fillId="2" borderId="0" xfId="1" applyFont="1" applyFill="1" applyAlignment="1" applyProtection="1">
      <alignment horizontal="left" vertical="top" wrapText="1"/>
    </xf>
    <xf numFmtId="0" fontId="11" fillId="2" borderId="7" xfId="0" applyFont="1" applyFill="1" applyBorder="1" applyAlignment="1">
      <alignment horizontal="justify" vertical="top" wrapText="1"/>
    </xf>
    <xf numFmtId="0" fontId="3" fillId="2" borderId="1" xfId="0" applyFont="1" applyFill="1" applyBorder="1" applyAlignment="1">
      <alignment horizontal="justify" vertical="top" wrapText="1"/>
    </xf>
    <xf numFmtId="0" fontId="11" fillId="2" borderId="5" xfId="0" applyFont="1" applyFill="1" applyBorder="1" applyAlignment="1">
      <alignment horizontal="left" vertical="top" wrapText="1"/>
    </xf>
    <xf numFmtId="0" fontId="3" fillId="2" borderId="5" xfId="0" applyFont="1" applyFill="1" applyBorder="1" applyAlignment="1">
      <alignment horizontal="justify" vertical="top" wrapText="1"/>
    </xf>
    <xf numFmtId="0" fontId="11" fillId="2" borderId="5" xfId="0" applyFont="1" applyFill="1" applyBorder="1" applyAlignment="1">
      <alignment horizontal="justify" vertical="top" wrapText="1"/>
    </xf>
    <xf numFmtId="0" fontId="50" fillId="2" borderId="1" xfId="1" applyFont="1" applyFill="1" applyBorder="1" applyAlignment="1" applyProtection="1">
      <alignment vertical="top" wrapText="1"/>
    </xf>
    <xf numFmtId="0" fontId="4" fillId="2" borderId="1" xfId="1" applyFill="1" applyBorder="1" applyAlignment="1" applyProtection="1">
      <alignment horizontal="left" vertical="top" wrapText="1"/>
    </xf>
    <xf numFmtId="16" fontId="11" fillId="2" borderId="1" xfId="0" applyNumberFormat="1" applyFont="1" applyFill="1" applyBorder="1" applyAlignment="1">
      <alignment horizontal="justify" vertical="top"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3" fillId="2" borderId="1" xfId="0" applyFont="1" applyFill="1" applyBorder="1" applyAlignment="1" applyProtection="1">
      <alignment horizontal="left" vertical="top" wrapText="1"/>
      <protection locked="0"/>
    </xf>
    <xf numFmtId="0" fontId="21" fillId="2" borderId="1" xfId="0" applyFont="1" applyFill="1" applyBorder="1" applyAlignment="1">
      <alignment horizontal="left" vertical="top" wrapText="1"/>
    </xf>
    <xf numFmtId="0" fontId="9" fillId="0" borderId="1" xfId="2" applyFont="1" applyFill="1" applyBorder="1" applyAlignment="1" applyProtection="1">
      <alignment horizontal="left" vertical="top" wrapText="1"/>
    </xf>
    <xf numFmtId="0" fontId="9" fillId="0" borderId="1" xfId="2" applyFont="1" applyFill="1" applyBorder="1" applyAlignment="1" applyProtection="1">
      <alignment horizontal="left" vertical="top" wrapText="1"/>
      <protection locked="0"/>
    </xf>
    <xf numFmtId="0" fontId="9" fillId="0" borderId="0" xfId="2" applyFont="1" applyFill="1" applyAlignment="1" applyProtection="1">
      <alignment vertical="top" wrapText="1"/>
    </xf>
    <xf numFmtId="0" fontId="9" fillId="2" borderId="1" xfId="2" applyFont="1" applyFill="1" applyBorder="1" applyAlignment="1" applyProtection="1">
      <alignment horizontal="left" vertical="top" wrapText="1"/>
    </xf>
    <xf numFmtId="0" fontId="9" fillId="2" borderId="1" xfId="2" applyFont="1" applyFill="1" applyBorder="1" applyAlignment="1" applyProtection="1">
      <alignment horizontal="left" vertical="top" wrapText="1"/>
      <protection locked="0"/>
    </xf>
    <xf numFmtId="0" fontId="11" fillId="0" borderId="0" xfId="0" applyFont="1" applyAlignment="1">
      <alignment vertical="top" wrapText="1"/>
    </xf>
    <xf numFmtId="0" fontId="7" fillId="0" borderId="0" xfId="1" applyFont="1" applyAlignment="1">
      <alignment vertical="top" wrapText="1"/>
    </xf>
    <xf numFmtId="0" fontId="5" fillId="0" borderId="1" xfId="0" applyFont="1" applyBorder="1" applyAlignment="1">
      <alignment vertical="top" wrapText="1"/>
    </xf>
    <xf numFmtId="0" fontId="3" fillId="0" borderId="0" xfId="0" applyFont="1" applyAlignment="1">
      <alignment vertical="top" wrapText="1"/>
    </xf>
    <xf numFmtId="0" fontId="5" fillId="0" borderId="7" xfId="0" applyFont="1" applyBorder="1" applyAlignment="1">
      <alignment vertical="top" wrapText="1"/>
    </xf>
    <xf numFmtId="0" fontId="7" fillId="0" borderId="5" xfId="1" applyFont="1" applyBorder="1" applyAlignment="1">
      <alignment vertical="top" wrapText="1"/>
    </xf>
    <xf numFmtId="0" fontId="9" fillId="0" borderId="1" xfId="8" applyFont="1" applyFill="1" applyBorder="1" applyAlignment="1">
      <alignment horizontal="left" vertical="top" wrapText="1"/>
    </xf>
    <xf numFmtId="0" fontId="27" fillId="0" borderId="1" xfId="8" applyFont="1" applyFill="1" applyBorder="1" applyAlignment="1" applyProtection="1">
      <alignment horizontal="left" vertical="top" wrapText="1"/>
    </xf>
    <xf numFmtId="0" fontId="27" fillId="0" borderId="1" xfId="8" applyFont="1" applyFill="1" applyBorder="1" applyAlignment="1">
      <alignment horizontal="left" vertical="top" wrapText="1"/>
    </xf>
    <xf numFmtId="0" fontId="36" fillId="0" borderId="1" xfId="8" applyFont="1" applyFill="1" applyBorder="1" applyAlignment="1" applyProtection="1">
      <alignment horizontal="left" vertical="top" wrapText="1"/>
    </xf>
    <xf numFmtId="0" fontId="27" fillId="0" borderId="7" xfId="8" applyFont="1" applyFill="1" applyBorder="1" applyAlignment="1">
      <alignment horizontal="left" vertical="top" wrapText="1"/>
    </xf>
    <xf numFmtId="0" fontId="36" fillId="0" borderId="5" xfId="8" applyFont="1" applyFill="1" applyBorder="1" applyAlignment="1">
      <alignment horizontal="left" vertical="top" wrapText="1"/>
    </xf>
    <xf numFmtId="0" fontId="5" fillId="2" borderId="2" xfId="0" applyFont="1" applyFill="1" applyBorder="1" applyAlignment="1">
      <alignment horizontal="left" vertical="top" wrapText="1"/>
    </xf>
    <xf numFmtId="3" fontId="3" fillId="0" borderId="7" xfId="0" applyNumberFormat="1" applyFont="1" applyBorder="1" applyAlignment="1">
      <alignment horizontal="left" vertical="top" wrapText="1"/>
    </xf>
    <xf numFmtId="0" fontId="3" fillId="0" borderId="0" xfId="1" applyFont="1" applyAlignment="1" applyProtection="1">
      <alignment horizontal="left" vertical="top" wrapText="1"/>
    </xf>
    <xf numFmtId="0" fontId="18" fillId="0" borderId="0" xfId="1" applyFont="1" applyBorder="1" applyAlignment="1">
      <alignment horizontal="left" vertical="top" wrapText="1"/>
    </xf>
    <xf numFmtId="0" fontId="7" fillId="0" borderId="5" xfId="1" applyFont="1" applyBorder="1" applyAlignment="1" applyProtection="1">
      <alignment horizontal="left" vertical="top" wrapText="1"/>
    </xf>
    <xf numFmtId="14" fontId="3" fillId="0" borderId="1" xfId="0" applyNumberFormat="1" applyFont="1" applyBorder="1" applyAlignment="1">
      <alignment vertical="top" wrapText="1"/>
    </xf>
    <xf numFmtId="0" fontId="11" fillId="0" borderId="1" xfId="1" applyFont="1" applyBorder="1" applyAlignment="1" applyProtection="1">
      <alignment horizontal="left" vertical="top" wrapText="1"/>
    </xf>
    <xf numFmtId="0" fontId="11" fillId="0" borderId="1" xfId="0" applyFont="1" applyFill="1" applyBorder="1" applyAlignment="1">
      <alignment horizontal="justify" vertical="top" wrapText="1"/>
    </xf>
    <xf numFmtId="0" fontId="33" fillId="2" borderId="1" xfId="1" applyFont="1" applyFill="1" applyBorder="1" applyAlignment="1">
      <alignment horizontal="left" vertical="top" wrapText="1"/>
    </xf>
    <xf numFmtId="0" fontId="35" fillId="2" borderId="1" xfId="1" applyFont="1" applyFill="1" applyBorder="1" applyAlignment="1">
      <alignment horizontal="left" vertical="top" wrapText="1"/>
    </xf>
    <xf numFmtId="0" fontId="8" fillId="2" borderId="2" xfId="0" applyFont="1" applyFill="1" applyBorder="1" applyAlignment="1">
      <alignment horizontal="left" vertical="top" wrapText="1"/>
    </xf>
    <xf numFmtId="49" fontId="8" fillId="2" borderId="1" xfId="0" applyNumberFormat="1" applyFont="1" applyFill="1" applyBorder="1" applyAlignment="1">
      <alignment horizontal="left" vertical="top" wrapText="1"/>
    </xf>
    <xf numFmtId="0" fontId="35" fillId="2" borderId="1" xfId="1" applyFont="1" applyFill="1" applyBorder="1" applyAlignment="1" applyProtection="1">
      <alignment horizontal="left" vertical="top" wrapText="1"/>
    </xf>
    <xf numFmtId="14" fontId="8" fillId="2" borderId="1" xfId="0" applyNumberFormat="1" applyFont="1" applyFill="1" applyBorder="1" applyAlignment="1">
      <alignment horizontal="left" vertical="top" wrapText="1"/>
    </xf>
    <xf numFmtId="0" fontId="8" fillId="2" borderId="0" xfId="0" applyFont="1" applyFill="1" applyBorder="1" applyAlignment="1">
      <alignment horizontal="left" vertical="top" wrapText="1"/>
    </xf>
    <xf numFmtId="0" fontId="3" fillId="2" borderId="4" xfId="0" applyFont="1" applyFill="1" applyBorder="1" applyAlignment="1">
      <alignment horizontal="left" vertical="top" wrapText="1"/>
    </xf>
    <xf numFmtId="0" fontId="55" fillId="2" borderId="1" xfId="0" applyFont="1" applyFill="1" applyBorder="1" applyAlignment="1">
      <alignment horizontal="left" vertical="top" wrapText="1"/>
    </xf>
    <xf numFmtId="0" fontId="8" fillId="2" borderId="5" xfId="0" applyFont="1" applyFill="1" applyBorder="1" applyAlignment="1">
      <alignment horizontal="left" vertical="top" wrapText="1"/>
    </xf>
    <xf numFmtId="0" fontId="5" fillId="2" borderId="1" xfId="7" applyFont="1" applyFill="1" applyBorder="1" applyAlignment="1" applyProtection="1">
      <alignment horizontal="center" vertical="top" wrapText="1"/>
    </xf>
    <xf numFmtId="0" fontId="40" fillId="2" borderId="1" xfId="1" applyFont="1" applyFill="1" applyBorder="1" applyAlignment="1">
      <alignment horizontal="left" vertical="top" wrapText="1"/>
    </xf>
    <xf numFmtId="0" fontId="5" fillId="2" borderId="1" xfId="1" applyFont="1" applyFill="1" applyBorder="1" applyAlignment="1">
      <alignment horizontal="left" vertical="top" wrapText="1"/>
    </xf>
    <xf numFmtId="0" fontId="1" fillId="2" borderId="1" xfId="0" applyFont="1" applyFill="1" applyBorder="1" applyAlignment="1">
      <alignment horizontal="left" vertical="top" wrapText="1"/>
    </xf>
    <xf numFmtId="0" fontId="53" fillId="2" borderId="1" xfId="0" applyFont="1" applyFill="1" applyBorder="1" applyAlignment="1">
      <alignment vertical="top" wrapText="1"/>
    </xf>
    <xf numFmtId="0" fontId="9" fillId="2" borderId="1" xfId="1" applyFont="1" applyFill="1" applyBorder="1" applyAlignment="1">
      <alignment horizontal="left" vertical="top" wrapText="1"/>
    </xf>
    <xf numFmtId="0" fontId="52" fillId="2" borderId="1" xfId="0" applyFont="1" applyFill="1" applyBorder="1" applyAlignment="1">
      <alignment horizontal="left" vertical="top" wrapText="1"/>
    </xf>
    <xf numFmtId="0" fontId="41" fillId="2" borderId="1" xfId="0" applyFont="1" applyFill="1" applyBorder="1" applyAlignment="1">
      <alignment horizontal="center" vertical="top" wrapText="1"/>
    </xf>
    <xf numFmtId="0" fontId="57"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3" fillId="2" borderId="1" xfId="0" applyFont="1" applyFill="1" applyBorder="1" applyAlignment="1">
      <alignment vertical="top"/>
    </xf>
    <xf numFmtId="0" fontId="11" fillId="2" borderId="2" xfId="0" applyFont="1" applyFill="1" applyBorder="1" applyAlignment="1">
      <alignment horizontal="left" vertical="top" wrapText="1"/>
    </xf>
    <xf numFmtId="0" fontId="7" fillId="2" borderId="2" xfId="1" applyFont="1" applyFill="1" applyBorder="1" applyAlignment="1">
      <alignment horizontal="left" vertical="top" wrapText="1"/>
    </xf>
    <xf numFmtId="0" fontId="11" fillId="2" borderId="4" xfId="0" applyFont="1" applyFill="1" applyBorder="1" applyAlignment="1">
      <alignment horizontal="left" vertical="top" wrapText="1"/>
    </xf>
    <xf numFmtId="0" fontId="7" fillId="2" borderId="15" xfId="1" applyFont="1" applyFill="1" applyBorder="1" applyAlignment="1">
      <alignment horizontal="left" vertical="top" wrapText="1"/>
    </xf>
    <xf numFmtId="0" fontId="3" fillId="2" borderId="0" xfId="0" applyFont="1" applyFill="1" applyAlignment="1">
      <alignment horizontal="left" vertical="top"/>
    </xf>
    <xf numFmtId="0" fontId="7" fillId="2" borderId="1" xfId="1" applyFont="1" applyFill="1" applyBorder="1" applyAlignment="1">
      <alignment horizontal="left" vertical="top" wrapText="1" shrinkToFit="1"/>
    </xf>
    <xf numFmtId="0" fontId="3" fillId="2" borderId="1" xfId="0" applyFont="1" applyFill="1" applyBorder="1" applyAlignment="1">
      <alignment horizontal="left" vertical="top"/>
    </xf>
    <xf numFmtId="0" fontId="3" fillId="2" borderId="8" xfId="0" applyFont="1" applyFill="1" applyBorder="1" applyAlignment="1">
      <alignment horizontal="left" vertical="top" wrapText="1"/>
    </xf>
    <xf numFmtId="0" fontId="7" fillId="2" borderId="8" xfId="1"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5" xfId="0" applyFont="1" applyFill="1" applyBorder="1" applyAlignment="1">
      <alignment horizontal="center" vertical="top" wrapText="1"/>
    </xf>
    <xf numFmtId="2" fontId="3" fillId="0" borderId="1" xfId="0" applyNumberFormat="1" applyFont="1" applyBorder="1" applyAlignment="1">
      <alignment horizontal="left" vertical="top" wrapText="1"/>
    </xf>
    <xf numFmtId="0" fontId="9" fillId="0" borderId="1" xfId="1" applyFont="1" applyBorder="1" applyAlignment="1" applyProtection="1">
      <alignment horizontal="left" vertical="top"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5" fillId="2" borderId="7" xfId="0" applyFont="1" applyFill="1" applyBorder="1" applyAlignment="1">
      <alignment horizontal="left" vertical="top" wrapText="1"/>
    </xf>
    <xf numFmtId="0" fontId="3" fillId="0" borderId="1" xfId="0" applyFont="1" applyBorder="1" applyAlignment="1">
      <alignment horizontal="left" vertical="top" wrapText="1"/>
    </xf>
    <xf numFmtId="0" fontId="59" fillId="0" borderId="1" xfId="0" applyFont="1" applyBorder="1" applyAlignment="1">
      <alignment horizontal="center" vertical="top" wrapText="1"/>
    </xf>
    <xf numFmtId="0" fontId="59" fillId="0" borderId="1" xfId="0" applyFont="1" applyBorder="1" applyAlignment="1">
      <alignment vertical="top" wrapText="1"/>
    </xf>
    <xf numFmtId="0" fontId="59" fillId="0" borderId="1" xfId="0" applyFont="1" applyBorder="1" applyAlignment="1">
      <alignment horizontal="left" vertical="top" wrapText="1"/>
    </xf>
    <xf numFmtId="0" fontId="7" fillId="2" borderId="7" xfId="1" applyFont="1" applyFill="1" applyBorder="1" applyAlignment="1">
      <alignment horizontal="left" vertical="top" wrapText="1"/>
    </xf>
    <xf numFmtId="0" fontId="18" fillId="0" borderId="7" xfId="1" applyFont="1" applyBorder="1" applyAlignment="1">
      <alignment horizontal="left" vertical="top" wrapText="1"/>
    </xf>
    <xf numFmtId="0" fontId="51" fillId="0" borderId="1" xfId="0" applyFont="1" applyBorder="1" applyAlignment="1">
      <alignment horizontal="left" vertical="top" wrapText="1"/>
    </xf>
    <xf numFmtId="0" fontId="40" fillId="0" borderId="1" xfId="7" applyFont="1" applyBorder="1" applyAlignment="1" applyProtection="1">
      <alignment horizontal="left" vertical="top" wrapText="1"/>
    </xf>
    <xf numFmtId="0" fontId="3" fillId="0" borderId="1" xfId="0" applyFont="1" applyBorder="1" applyAlignment="1">
      <alignment horizontal="left" vertical="top" wrapText="1"/>
    </xf>
    <xf numFmtId="0" fontId="3" fillId="0" borderId="1" xfId="11" applyFont="1" applyBorder="1" applyAlignment="1">
      <alignment horizontal="left" vertical="top" wrapText="1"/>
    </xf>
    <xf numFmtId="0" fontId="5" fillId="0" borderId="1" xfId="1" applyFont="1" applyBorder="1" applyAlignment="1" applyProtection="1">
      <alignment horizontal="left" vertical="top" wrapText="1"/>
    </xf>
    <xf numFmtId="0" fontId="22" fillId="2" borderId="1" xfId="0" applyFont="1" applyFill="1" applyBorder="1" applyAlignment="1">
      <alignment vertical="top" wrapText="1"/>
    </xf>
    <xf numFmtId="49" fontId="3" fillId="2" borderId="1" xfId="0" applyNumberFormat="1" applyFont="1" applyFill="1" applyBorder="1" applyAlignment="1">
      <alignment horizontal="left" vertical="top" wrapText="1"/>
    </xf>
    <xf numFmtId="0" fontId="3" fillId="0" borderId="1" xfId="0" applyFont="1" applyBorder="1" applyAlignment="1">
      <alignment vertical="center" wrapText="1"/>
    </xf>
    <xf numFmtId="0" fontId="13" fillId="0" borderId="1" xfId="0" applyFont="1" applyFill="1" applyBorder="1" applyAlignment="1">
      <alignment horizontal="center" vertical="top" wrapText="1"/>
    </xf>
    <xf numFmtId="0" fontId="4" fillId="0" borderId="1" xfId="1" applyFill="1" applyBorder="1" applyAlignment="1">
      <alignment horizontal="left" vertical="top" wrapText="1"/>
    </xf>
    <xf numFmtId="0" fontId="8" fillId="0" borderId="1" xfId="6" applyFont="1" applyBorder="1" applyAlignment="1">
      <alignment horizontal="left" vertical="top" wrapText="1"/>
    </xf>
    <xf numFmtId="165" fontId="8" fillId="0" borderId="1" xfId="6" applyNumberFormat="1" applyFont="1" applyFill="1" applyBorder="1" applyAlignment="1">
      <alignment horizontal="left" vertical="top" wrapText="1"/>
    </xf>
    <xf numFmtId="0" fontId="5" fillId="2" borderId="1" xfId="0" applyFont="1" applyFill="1" applyBorder="1" applyAlignment="1">
      <alignment horizontal="left" vertical="top"/>
    </xf>
    <xf numFmtId="0" fontId="3" fillId="0" borderId="5" xfId="0" applyFont="1" applyBorder="1" applyAlignment="1">
      <alignment horizontal="left" vertical="top" wrapText="1"/>
    </xf>
    <xf numFmtId="0" fontId="3" fillId="2" borderId="7"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wrapText="1"/>
    </xf>
    <xf numFmtId="0" fontId="8" fillId="2" borderId="4" xfId="0" applyFont="1" applyFill="1" applyBorder="1" applyAlignment="1">
      <alignment horizontal="left" vertical="top" wrapText="1"/>
    </xf>
    <xf numFmtId="0" fontId="13" fillId="2" borderId="1" xfId="0" applyFont="1" applyFill="1" applyBorder="1" applyAlignment="1">
      <alignment horizontal="center" vertical="top" wrapText="1"/>
    </xf>
    <xf numFmtId="0" fontId="11" fillId="0" borderId="5" xfId="5" applyFont="1" applyBorder="1" applyAlignment="1">
      <alignment horizontal="left" vertical="top" wrapText="1"/>
    </xf>
    <xf numFmtId="0" fontId="11" fillId="0" borderId="6" xfId="5" applyFont="1" applyBorder="1" applyAlignment="1">
      <alignment horizontal="left" vertical="top" wrapText="1"/>
    </xf>
    <xf numFmtId="0" fontId="18" fillId="0" borderId="12" xfId="1" applyFont="1" applyBorder="1" applyAlignment="1">
      <alignment horizontal="left" vertical="top" wrapText="1"/>
    </xf>
    <xf numFmtId="0" fontId="13" fillId="0" borderId="12" xfId="0" applyFont="1" applyBorder="1"/>
    <xf numFmtId="0" fontId="33" fillId="2" borderId="0" xfId="1" applyFont="1" applyFill="1" applyAlignment="1">
      <alignment horizontal="left" vertical="top"/>
    </xf>
    <xf numFmtId="0" fontId="33" fillId="2" borderId="1" xfId="1" applyFont="1" applyFill="1" applyBorder="1" applyAlignment="1">
      <alignment horizontal="left" vertical="top"/>
    </xf>
    <xf numFmtId="14" fontId="5" fillId="2" borderId="2" xfId="0" applyNumberFormat="1" applyFont="1" applyFill="1" applyBorder="1" applyAlignment="1">
      <alignment horizontal="left" vertical="top" wrapText="1"/>
    </xf>
    <xf numFmtId="0" fontId="33" fillId="2" borderId="2" xfId="1" applyFont="1" applyFill="1" applyBorder="1" applyAlignment="1">
      <alignment horizontal="left" vertical="top" wrapText="1"/>
    </xf>
    <xf numFmtId="0" fontId="8" fillId="0" borderId="1" xfId="0" applyFont="1" applyFill="1" applyBorder="1" applyAlignment="1">
      <alignment horizontal="left" vertical="top" wrapText="1"/>
    </xf>
    <xf numFmtId="0" fontId="35" fillId="0" borderId="1" xfId="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35" fillId="3" borderId="1" xfId="1" applyFont="1" applyFill="1" applyBorder="1" applyAlignment="1">
      <alignment horizontal="left" vertical="top" wrapText="1"/>
    </xf>
    <xf numFmtId="49" fontId="8" fillId="3" borderId="1" xfId="0" applyNumberFormat="1" applyFont="1" applyFill="1" applyBorder="1" applyAlignment="1">
      <alignment horizontal="left" vertical="top" wrapText="1"/>
    </xf>
    <xf numFmtId="0" fontId="5" fillId="3" borderId="1" xfId="0" applyFont="1" applyFill="1" applyBorder="1" applyAlignment="1">
      <alignment horizontal="left" vertical="top" wrapText="1"/>
    </xf>
    <xf numFmtId="0" fontId="35" fillId="3" borderId="1" xfId="1" applyFont="1" applyFill="1" applyBorder="1" applyAlignment="1" applyProtection="1">
      <alignment horizontal="left" vertical="top" wrapText="1"/>
    </xf>
    <xf numFmtId="14" fontId="8" fillId="0" borderId="1" xfId="0" applyNumberFormat="1" applyFont="1" applyFill="1" applyBorder="1" applyAlignment="1">
      <alignment horizontal="left" vertical="top" wrapText="1"/>
    </xf>
    <xf numFmtId="0" fontId="35" fillId="0" borderId="1" xfId="1" applyFont="1" applyFill="1" applyBorder="1" applyAlignment="1" applyProtection="1">
      <alignment horizontal="left" vertical="top" wrapText="1"/>
    </xf>
    <xf numFmtId="0" fontId="34" fillId="2" borderId="1" xfId="0" applyFont="1" applyFill="1" applyBorder="1" applyAlignment="1">
      <alignment horizontal="left" vertical="top" wrapText="1"/>
    </xf>
    <xf numFmtId="0" fontId="35" fillId="2" borderId="2" xfId="1" applyFont="1" applyFill="1" applyBorder="1" applyAlignment="1">
      <alignment horizontal="left" vertical="top" wrapText="1"/>
    </xf>
    <xf numFmtId="0" fontId="3" fillId="0" borderId="4" xfId="0" applyFont="1" applyBorder="1" applyAlignment="1">
      <alignment vertical="top" wrapText="1"/>
    </xf>
    <xf numFmtId="0" fontId="11" fillId="0" borderId="7" xfId="0" applyFont="1" applyBorder="1" applyAlignment="1">
      <alignment vertical="top" wrapText="1"/>
    </xf>
    <xf numFmtId="14" fontId="3" fillId="0" borderId="1" xfId="0" applyNumberFormat="1" applyFont="1" applyBorder="1" applyAlignment="1">
      <alignment horizontal="center" vertical="top" wrapText="1"/>
    </xf>
    <xf numFmtId="49" fontId="7" fillId="0" borderId="1" xfId="1" applyNumberFormat="1" applyFont="1" applyBorder="1" applyAlignment="1" applyProtection="1">
      <alignment vertical="top" wrapText="1"/>
      <protection locked="0"/>
    </xf>
    <xf numFmtId="0" fontId="51" fillId="0" borderId="1" xfId="0" applyFont="1" applyFill="1" applyBorder="1" applyAlignment="1" applyProtection="1">
      <alignment horizontal="center" vertical="top" wrapText="1"/>
      <protection locked="0"/>
    </xf>
    <xf numFmtId="0" fontId="51" fillId="0" borderId="1" xfId="0" applyFont="1" applyFill="1" applyBorder="1" applyAlignment="1">
      <alignment vertical="top" wrapText="1"/>
    </xf>
    <xf numFmtId="0" fontId="44" fillId="0" borderId="1" xfId="1" applyFont="1" applyFill="1" applyBorder="1" applyAlignment="1">
      <alignment vertical="top" wrapText="1"/>
    </xf>
    <xf numFmtId="0" fontId="51" fillId="0" borderId="1" xfId="0" applyNumberFormat="1" applyFont="1" applyFill="1" applyBorder="1" applyAlignment="1">
      <alignment vertical="top" wrapText="1"/>
    </xf>
    <xf numFmtId="0" fontId="3" fillId="2" borderId="1" xfId="11" applyFont="1" applyFill="1" applyBorder="1" applyAlignment="1">
      <alignment horizontal="left" vertical="top" wrapText="1"/>
    </xf>
    <xf numFmtId="0" fontId="8" fillId="0" borderId="1" xfId="0" applyFont="1" applyBorder="1" applyAlignment="1">
      <alignment horizontal="left" vertical="top" wrapText="1"/>
    </xf>
    <xf numFmtId="0" fontId="5" fillId="0" borderId="1" xfId="0" applyFont="1" applyBorder="1" applyAlignment="1">
      <alignment horizontal="left" vertical="top" wrapText="1"/>
    </xf>
    <xf numFmtId="0" fontId="3" fillId="0" borderId="1" xfId="0" applyFont="1" applyBorder="1" applyAlignment="1">
      <alignment horizontal="left" vertical="top" wrapText="1"/>
    </xf>
    <xf numFmtId="0" fontId="7" fillId="0" borderId="1" xfId="1" applyFont="1" applyBorder="1" applyAlignment="1">
      <alignment horizontal="left" vertical="top" wrapText="1"/>
    </xf>
    <xf numFmtId="0" fontId="8" fillId="0" borderId="1" xfId="0" applyFont="1" applyFill="1" applyBorder="1" applyAlignment="1">
      <alignment horizontal="left" vertical="top" wrapText="1"/>
    </xf>
    <xf numFmtId="0" fontId="3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7" xfId="0" applyFont="1" applyBorder="1" applyAlignment="1">
      <alignment horizontal="left" vertical="top" wrapText="1"/>
    </xf>
    <xf numFmtId="0" fontId="3" fillId="0" borderId="1"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22" fillId="0" borderId="1" xfId="0" applyFont="1" applyBorder="1" applyAlignment="1">
      <alignment horizontal="left" vertical="top"/>
    </xf>
    <xf numFmtId="0" fontId="3" fillId="0" borderId="0" xfId="0" applyFont="1" applyAlignment="1">
      <alignment horizontal="left" vertical="top" wrapText="1"/>
    </xf>
    <xf numFmtId="0" fontId="7" fillId="0" borderId="7" xfId="2" applyFont="1" applyBorder="1" applyAlignment="1" applyProtection="1">
      <alignment horizontal="left" vertical="top" wrapText="1"/>
    </xf>
    <xf numFmtId="49" fontId="3" fillId="0" borderId="7" xfId="0" applyNumberFormat="1" applyFont="1" applyBorder="1" applyAlignment="1">
      <alignment horizontal="left" vertical="top" wrapText="1"/>
    </xf>
    <xf numFmtId="0" fontId="3" fillId="0" borderId="7" xfId="0" applyFont="1" applyBorder="1" applyAlignment="1">
      <alignment horizontal="left" vertical="top"/>
    </xf>
    <xf numFmtId="16"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7" fillId="0" borderId="1" xfId="12" applyFont="1" applyBorder="1" applyAlignment="1">
      <alignment horizontal="left" vertical="top" wrapText="1"/>
    </xf>
    <xf numFmtId="0" fontId="3" fillId="0" borderId="7" xfId="0" applyFont="1" applyBorder="1" applyAlignment="1">
      <alignment horizontal="left" vertical="top" wrapText="1"/>
    </xf>
    <xf numFmtId="0" fontId="5" fillId="0" borderId="7" xfId="0" applyFont="1" applyBorder="1" applyAlignment="1">
      <alignment horizontal="left" vertical="top" wrapText="1"/>
    </xf>
    <xf numFmtId="0" fontId="3" fillId="0" borderId="1" xfId="0" applyFont="1" applyBorder="1" applyAlignment="1">
      <alignment horizontal="left" vertical="top" wrapText="1"/>
    </xf>
    <xf numFmtId="0" fontId="3" fillId="0" borderId="1" xfId="1" applyFont="1" applyBorder="1" applyAlignment="1" applyProtection="1">
      <alignment horizontal="left" vertical="top" wrapText="1"/>
    </xf>
    <xf numFmtId="0" fontId="0" fillId="0" borderId="1" xfId="0" applyBorder="1" applyAlignment="1">
      <alignment horizontal="left" vertical="top"/>
    </xf>
    <xf numFmtId="0" fontId="3" fillId="0" borderId="1" xfId="11" applyFont="1" applyBorder="1" applyAlignment="1">
      <alignment horizontal="center" vertical="top" wrapText="1"/>
    </xf>
    <xf numFmtId="0" fontId="22" fillId="2" borderId="0" xfId="0" applyFont="1" applyFill="1" applyAlignment="1">
      <alignment horizontal="left" vertical="top"/>
    </xf>
    <xf numFmtId="0" fontId="22" fillId="2" borderId="1" xfId="0" applyFont="1" applyFill="1" applyBorder="1" applyAlignment="1">
      <alignment horizontal="center" vertical="top" wrapText="1"/>
    </xf>
    <xf numFmtId="0" fontId="22" fillId="2" borderId="1" xfId="0" applyFont="1" applyFill="1" applyBorder="1" applyAlignment="1">
      <alignment horizontal="center" vertical="top"/>
    </xf>
    <xf numFmtId="0" fontId="11" fillId="0" borderId="0" xfId="0" applyFont="1" applyAlignment="1">
      <alignment horizontal="left" vertical="top"/>
    </xf>
    <xf numFmtId="0" fontId="11" fillId="0" borderId="5" xfId="0" applyFont="1" applyBorder="1" applyAlignment="1">
      <alignment horizontal="left" vertical="top"/>
    </xf>
    <xf numFmtId="0" fontId="7" fillId="0" borderId="0" xfId="1" applyFont="1" applyBorder="1" applyAlignment="1">
      <alignment horizontal="left" vertical="top" wrapText="1"/>
    </xf>
    <xf numFmtId="0" fontId="5" fillId="0" borderId="2" xfId="0" applyFont="1" applyBorder="1" applyAlignment="1">
      <alignment horizontal="left" vertical="top" wrapText="1"/>
    </xf>
    <xf numFmtId="0" fontId="15" fillId="0" borderId="0" xfId="0" applyFont="1" applyAlignment="1">
      <alignment horizontal="left" vertical="top" wrapText="1"/>
    </xf>
    <xf numFmtId="0" fontId="0" fillId="0" borderId="0" xfId="0" applyAlignment="1"/>
    <xf numFmtId="0" fontId="10" fillId="0" borderId="0" xfId="0" applyFont="1" applyAlignment="1">
      <alignment horizontal="center" vertical="center"/>
    </xf>
    <xf numFmtId="0" fontId="10" fillId="0" borderId="0" xfId="0" applyFont="1" applyAlignment="1">
      <alignment horizontal="center"/>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left" vertical="top" wrapText="1"/>
    </xf>
    <xf numFmtId="0" fontId="62" fillId="0" borderId="7" xfId="1" applyFont="1" applyFill="1" applyBorder="1" applyAlignment="1">
      <alignment vertical="top" wrapText="1"/>
    </xf>
    <xf numFmtId="0" fontId="62" fillId="0" borderId="6" xfId="1" applyFont="1" applyFill="1" applyBorder="1" applyAlignment="1">
      <alignment vertical="top" wrapText="1"/>
    </xf>
    <xf numFmtId="0" fontId="62" fillId="0" borderId="5" xfId="1" applyFont="1" applyFill="1" applyBorder="1" applyAlignment="1">
      <alignment vertical="top" wrapText="1"/>
    </xf>
    <xf numFmtId="0" fontId="41" fillId="0" borderId="7" xfId="0" applyFont="1" applyFill="1" applyBorder="1" applyAlignment="1">
      <alignment vertical="top" wrapText="1"/>
    </xf>
    <xf numFmtId="0" fontId="41" fillId="0" borderId="6" xfId="0" applyFont="1" applyFill="1" applyBorder="1" applyAlignment="1">
      <alignment vertical="top" wrapText="1"/>
    </xf>
    <xf numFmtId="0" fontId="41" fillId="0" borderId="5" xfId="0" applyFont="1" applyFill="1" applyBorder="1" applyAlignment="1">
      <alignment vertical="top" wrapText="1"/>
    </xf>
    <xf numFmtId="4" fontId="41" fillId="0" borderId="7" xfId="0" applyNumberFormat="1" applyFont="1" applyFill="1" applyBorder="1" applyAlignment="1">
      <alignment vertical="top" wrapText="1"/>
    </xf>
    <xf numFmtId="4" fontId="41" fillId="0" borderId="6" xfId="0" applyNumberFormat="1" applyFont="1" applyFill="1" applyBorder="1" applyAlignment="1">
      <alignment vertical="top" wrapText="1"/>
    </xf>
    <xf numFmtId="4" fontId="41" fillId="0" borderId="5" xfId="0" applyNumberFormat="1" applyFont="1" applyFill="1" applyBorder="1" applyAlignment="1">
      <alignment vertical="top" wrapText="1"/>
    </xf>
    <xf numFmtId="14" fontId="41" fillId="0" borderId="7" xfId="0" applyNumberFormat="1" applyFont="1" applyFill="1" applyBorder="1" applyAlignment="1">
      <alignment vertical="top" wrapText="1"/>
    </xf>
    <xf numFmtId="14" fontId="41" fillId="0" borderId="6" xfId="0" applyNumberFormat="1" applyFont="1" applyFill="1" applyBorder="1" applyAlignment="1">
      <alignment vertical="top" wrapText="1"/>
    </xf>
    <xf numFmtId="14" fontId="41" fillId="0" borderId="5" xfId="0" applyNumberFormat="1" applyFont="1" applyFill="1" applyBorder="1" applyAlignment="1">
      <alignment vertical="top" wrapText="1"/>
    </xf>
    <xf numFmtId="0" fontId="7" fillId="0" borderId="7" xfId="1" applyFont="1" applyBorder="1" applyAlignment="1">
      <alignment horizontal="left" vertical="top" wrapText="1"/>
    </xf>
    <xf numFmtId="0" fontId="7" fillId="0" borderId="6" xfId="1" applyFont="1" applyBorder="1" applyAlignment="1">
      <alignment horizontal="left" vertical="top" wrapText="1"/>
    </xf>
    <xf numFmtId="0" fontId="7" fillId="0" borderId="5" xfId="1" applyFont="1" applyBorder="1" applyAlignment="1">
      <alignment horizontal="left" vertical="top" wrapText="1"/>
    </xf>
    <xf numFmtId="49" fontId="5" fillId="0" borderId="0" xfId="0" applyNumberFormat="1" applyFont="1" applyBorder="1" applyAlignment="1">
      <alignment horizontal="left"/>
    </xf>
    <xf numFmtId="0" fontId="5" fillId="0" borderId="0" xfId="0" applyNumberFormat="1" applyFont="1" applyBorder="1" applyAlignment="1">
      <alignment horizontal="center" vertical="top"/>
    </xf>
    <xf numFmtId="0" fontId="13" fillId="0" borderId="1" xfId="0" applyFont="1" applyBorder="1" applyAlignment="1">
      <alignment horizontal="center" vertical="center" wrapText="1"/>
    </xf>
    <xf numFmtId="0" fontId="5" fillId="0" borderId="7" xfId="0" applyFont="1" applyBorder="1" applyAlignment="1">
      <alignment horizontal="left" vertical="top" wrapText="1"/>
    </xf>
    <xf numFmtId="0" fontId="3" fillId="2" borderId="7" xfId="0" applyFont="1" applyFill="1" applyBorder="1" applyAlignment="1">
      <alignment horizontal="left" vertical="top" wrapText="1"/>
    </xf>
    <xf numFmtId="0" fontId="3" fillId="2" borderId="5" xfId="0" applyFont="1" applyFill="1" applyBorder="1" applyAlignment="1">
      <alignment horizontal="left" vertical="top" wrapText="1"/>
    </xf>
    <xf numFmtId="0" fontId="8" fillId="0" borderId="7" xfId="0" applyFont="1" applyBorder="1" applyAlignment="1">
      <alignment horizontal="left" vertical="top" wrapText="1"/>
    </xf>
    <xf numFmtId="0" fontId="8" fillId="0" borderId="5" xfId="0" applyFont="1" applyBorder="1" applyAlignment="1">
      <alignment horizontal="left" vertical="top" wrapText="1"/>
    </xf>
    <xf numFmtId="0" fontId="8" fillId="0" borderId="7" xfId="0" applyFont="1" applyFill="1" applyBorder="1" applyAlignment="1">
      <alignment horizontal="left" vertical="top" wrapText="1"/>
    </xf>
    <xf numFmtId="0" fontId="8" fillId="0" borderId="5"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5" xfId="0" applyFont="1" applyFill="1" applyBorder="1" applyAlignment="1">
      <alignment horizontal="left" vertical="top" wrapText="1"/>
    </xf>
    <xf numFmtId="0" fontId="46" fillId="0" borderId="7" xfId="1" applyFont="1" applyFill="1" applyBorder="1" applyAlignment="1">
      <alignment horizontal="left" vertical="top" wrapText="1"/>
    </xf>
    <xf numFmtId="0" fontId="46" fillId="0" borderId="5" xfId="1" applyFont="1" applyFill="1" applyBorder="1" applyAlignment="1">
      <alignment horizontal="left" vertical="top" wrapText="1"/>
    </xf>
    <xf numFmtId="0" fontId="10" fillId="0" borderId="2"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7" xfId="0" applyFont="1" applyBorder="1" applyAlignment="1">
      <alignment vertical="top" wrapText="1"/>
    </xf>
    <xf numFmtId="0" fontId="3" fillId="0" borderId="5" xfId="0" applyFont="1" applyBorder="1" applyAlignment="1">
      <alignment vertical="top" wrapText="1"/>
    </xf>
    <xf numFmtId="14" fontId="3" fillId="0" borderId="7" xfId="0" applyNumberFormat="1" applyFont="1" applyBorder="1" applyAlignment="1">
      <alignment vertical="top" wrapText="1"/>
    </xf>
    <xf numFmtId="14" fontId="3" fillId="0" borderId="11" xfId="0" applyNumberFormat="1" applyFont="1" applyBorder="1" applyAlignment="1">
      <alignment vertical="top" wrapText="1"/>
    </xf>
    <xf numFmtId="0" fontId="23" fillId="0" borderId="1" xfId="7" applyFont="1" applyBorder="1" applyAlignment="1" applyProtection="1">
      <alignment vertical="top" wrapText="1"/>
    </xf>
    <xf numFmtId="0" fontId="3" fillId="0" borderId="13" xfId="0" applyFont="1" applyBorder="1" applyAlignment="1">
      <alignment vertical="top" wrapText="1"/>
    </xf>
    <xf numFmtId="0" fontId="3" fillId="0" borderId="7" xfId="0" applyFont="1" applyBorder="1" applyAlignment="1">
      <alignment horizontal="right" vertical="top" wrapText="1"/>
    </xf>
    <xf numFmtId="0" fontId="3" fillId="0" borderId="5" xfId="0" applyFont="1" applyBorder="1" applyAlignment="1">
      <alignment horizontal="right" vertical="top" wrapText="1"/>
    </xf>
    <xf numFmtId="14" fontId="3" fillId="0" borderId="7" xfId="0" applyNumberFormat="1" applyFont="1" applyBorder="1" applyAlignment="1">
      <alignment horizontal="left" vertical="top" wrapText="1"/>
    </xf>
    <xf numFmtId="14" fontId="3" fillId="0" borderId="11" xfId="0" applyNumberFormat="1" applyFont="1" applyBorder="1" applyAlignment="1">
      <alignment horizontal="left" vertical="top" wrapText="1"/>
    </xf>
    <xf numFmtId="0" fontId="23" fillId="0" borderId="7" xfId="7" applyFont="1" applyBorder="1" applyAlignment="1" applyProtection="1">
      <alignment horizontal="left" vertical="top" wrapText="1"/>
    </xf>
    <xf numFmtId="0" fontId="23" fillId="0" borderId="5" xfId="7" applyFont="1" applyBorder="1" applyAlignment="1" applyProtection="1">
      <alignment horizontal="left" vertical="top" wrapText="1"/>
    </xf>
    <xf numFmtId="0" fontId="5" fillId="2" borderId="7" xfId="0" applyFont="1" applyFill="1" applyBorder="1" applyAlignment="1">
      <alignment horizontal="left" vertical="top" wrapText="1"/>
    </xf>
    <xf numFmtId="0" fontId="5" fillId="2"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5" xfId="0" applyFont="1" applyFill="1" applyBorder="1" applyAlignment="1">
      <alignment horizontal="left" vertical="top" wrapText="1"/>
    </xf>
    <xf numFmtId="0" fontId="6" fillId="0" borderId="0" xfId="0" applyFont="1" applyAlignment="1">
      <alignment horizontal="left" vertical="top"/>
    </xf>
    <xf numFmtId="0" fontId="3" fillId="0" borderId="0" xfId="0" applyFont="1" applyAlignment="1">
      <alignment horizontal="left" vertical="top"/>
    </xf>
    <xf numFmtId="0" fontId="10"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NumberFormat="1" applyFont="1" applyBorder="1" applyAlignment="1">
      <alignment horizontal="left" vertical="top"/>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2" fillId="0" borderId="2" xfId="0" applyFont="1" applyFill="1" applyBorder="1" applyAlignment="1">
      <alignment horizontal="center" vertical="center" wrapText="1"/>
    </xf>
    <xf numFmtId="0" fontId="0" fillId="0" borderId="9" xfId="0" applyBorder="1" applyAlignment="1">
      <alignment horizontal="left" wrapText="1"/>
    </xf>
    <xf numFmtId="0" fontId="5" fillId="2" borderId="7" xfId="1" applyFont="1" applyFill="1" applyBorder="1" applyAlignment="1">
      <alignment horizontal="left" vertical="top" wrapText="1"/>
    </xf>
    <xf numFmtId="0" fontId="5" fillId="2" borderId="5" xfId="1" applyFont="1" applyFill="1" applyBorder="1" applyAlignment="1">
      <alignment horizontal="left" vertical="top" wrapText="1"/>
    </xf>
    <xf numFmtId="0" fontId="13" fillId="0" borderId="9" xfId="0" applyFont="1" applyBorder="1" applyAlignment="1">
      <alignment vertical="top" wrapText="1"/>
    </xf>
    <xf numFmtId="0" fontId="13" fillId="0" borderId="9" xfId="0" applyFont="1" applyBorder="1" applyAlignment="1">
      <alignment vertical="top"/>
    </xf>
    <xf numFmtId="0" fontId="13" fillId="0" borderId="0" xfId="0" applyFont="1" applyAlignment="1">
      <alignment vertical="top"/>
    </xf>
    <xf numFmtId="0" fontId="2" fillId="0" borderId="0" xfId="0" applyNumberFormat="1" applyFont="1" applyBorder="1" applyAlignment="1">
      <alignment horizontal="center" vertical="top"/>
    </xf>
    <xf numFmtId="0" fontId="0" fillId="0" borderId="0" xfId="0" applyAlignment="1">
      <alignment horizontal="center" vertical="center" wrapText="1"/>
    </xf>
    <xf numFmtId="0" fontId="17" fillId="0" borderId="0" xfId="0" applyFont="1" applyAlignment="1">
      <alignment horizontal="center" wrapText="1"/>
    </xf>
    <xf numFmtId="0" fontId="13" fillId="0" borderId="0" xfId="0" applyFont="1" applyBorder="1" applyAlignment="1">
      <alignment horizontal="left" vertical="center" wrapText="1"/>
    </xf>
    <xf numFmtId="0" fontId="0" fillId="0" borderId="0" xfId="0" applyBorder="1" applyAlignment="1">
      <alignment horizontal="left" vertical="center" wrapText="1"/>
    </xf>
    <xf numFmtId="0" fontId="17"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xf>
    <xf numFmtId="0" fontId="10" fillId="0" borderId="0" xfId="0" applyFont="1" applyBorder="1" applyAlignment="1">
      <alignment horizontal="center" vertical="center" wrapText="1"/>
    </xf>
    <xf numFmtId="0" fontId="0" fillId="0" borderId="0" xfId="0" applyAlignment="1">
      <alignment horizontal="center" vertical="center"/>
    </xf>
    <xf numFmtId="0" fontId="10" fillId="0" borderId="9" xfId="0" applyFont="1" applyBorder="1" applyAlignment="1">
      <alignment horizontal="center" vertical="center" wrapText="1"/>
    </xf>
    <xf numFmtId="0" fontId="0" fillId="0" borderId="9" xfId="0" applyBorder="1" applyAlignment="1">
      <alignment horizontal="center" vertical="center" wrapText="1"/>
    </xf>
    <xf numFmtId="0" fontId="3" fillId="0" borderId="1"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3" fillId="0" borderId="7" xfId="1" applyFont="1" applyBorder="1" applyAlignment="1" applyProtection="1">
      <alignment horizontal="left" vertical="top" wrapText="1"/>
    </xf>
    <xf numFmtId="0" fontId="3" fillId="0" borderId="6" xfId="1" applyFont="1" applyBorder="1" applyAlignment="1" applyProtection="1">
      <alignment horizontal="left" vertical="top" wrapText="1"/>
    </xf>
    <xf numFmtId="0" fontId="3" fillId="0" borderId="5" xfId="1" applyFont="1" applyBorder="1" applyAlignment="1" applyProtection="1">
      <alignment horizontal="left" vertical="top" wrapText="1"/>
    </xf>
    <xf numFmtId="2" fontId="3" fillId="0" borderId="7" xfId="0" applyNumberFormat="1" applyFont="1" applyBorder="1" applyAlignment="1">
      <alignment horizontal="left" vertical="top" wrapText="1"/>
    </xf>
    <xf numFmtId="2" fontId="3" fillId="0" borderId="6" xfId="0" applyNumberFormat="1" applyFont="1" applyBorder="1" applyAlignment="1">
      <alignment horizontal="left" vertical="top" wrapText="1"/>
    </xf>
    <xf numFmtId="2" fontId="3" fillId="0" borderId="5" xfId="0" applyNumberFormat="1" applyFont="1" applyBorder="1" applyAlignment="1">
      <alignment horizontal="left" vertical="top" wrapText="1"/>
    </xf>
    <xf numFmtId="0" fontId="15" fillId="0" borderId="0" xfId="0" applyFont="1" applyAlignment="1">
      <alignment horizontal="center" vertical="center"/>
    </xf>
    <xf numFmtId="0" fontId="15" fillId="0" borderId="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1" xfId="0" applyFont="1" applyFill="1" applyBorder="1" applyAlignment="1">
      <alignment horizontal="left" vertical="top" wrapText="1"/>
    </xf>
    <xf numFmtId="0" fontId="7" fillId="0" borderId="6" xfId="1" applyFont="1" applyFill="1" applyBorder="1" applyAlignment="1">
      <alignment horizontal="left" vertical="top" wrapText="1"/>
    </xf>
    <xf numFmtId="0" fontId="0" fillId="0" borderId="5" xfId="0" applyBorder="1" applyAlignment="1">
      <alignment horizontal="left" vertical="top" wrapText="1"/>
    </xf>
  </cellXfs>
  <cellStyles count="14">
    <cellStyle name="Excel Built-in Normal" xfId="6"/>
    <cellStyle name="Hyperlink" xfId="13"/>
    <cellStyle name="Гиперссылка" xfId="1" builtinId="8"/>
    <cellStyle name="Гиперссылка 2" xfId="2"/>
    <cellStyle name="Гиперссылка 2 2" xfId="9"/>
    <cellStyle name="Гиперссылка 3" xfId="3"/>
    <cellStyle name="Гиперссылка 4" xfId="7"/>
    <cellStyle name="Гиперссылка 5" xfId="8"/>
    <cellStyle name="Гиперссылка 6" xfId="12"/>
    <cellStyle name="Денежный" xfId="4" builtinId="4"/>
    <cellStyle name="Обычный" xfId="0" builtinId="0"/>
    <cellStyle name="Обычный 2" xfId="5"/>
    <cellStyle name="Обычный 2 2" xfId="10"/>
    <cellStyle name="Обычный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zd.ru/ent/public/ru%3FSTRUCTURE_ID%3D5185%26layer_id%3D5554%26id%3D4115" TargetMode="External"/><Relationship Id="rId13" Type="http://schemas.openxmlformats.org/officeDocument/2006/relationships/hyperlink" Target="https://cdo-imat.edu.yar.ru/" TargetMode="External"/><Relationship Id="rId18" Type="http://schemas.openxmlformats.org/officeDocument/2006/relationships/hyperlink" Target="https://orlencdo-prs.edu.yar.ru/svedeniya_ob_obrazovatelnoy_organizatsii/foto.html" TargetMode="External"/><Relationship Id="rId3" Type="http://schemas.openxmlformats.org/officeDocument/2006/relationships/hyperlink" Target="https://borokcnt-ros.edu.yar.ru/" TargetMode="External"/><Relationship Id="rId21" Type="http://schemas.openxmlformats.org/officeDocument/2006/relationships/printerSettings" Target="../printerSettings/printerSettings1.bin"/><Relationship Id="rId7" Type="http://schemas.openxmlformats.org/officeDocument/2006/relationships/hyperlink" Target="http://www.iskrayar.ru/" TargetMode="External"/><Relationship Id="rId12" Type="http://schemas.openxmlformats.org/officeDocument/2006/relationships/hyperlink" Target="https://cdt-psh.edu.yar.ru/filial_dots__quot_solnishko_quot_.html" TargetMode="External"/><Relationship Id="rId17" Type="http://schemas.openxmlformats.org/officeDocument/2006/relationships/hyperlink" Target="https://barman-lub.edu.yar.ru/" TargetMode="External"/><Relationship Id="rId2" Type="http://schemas.openxmlformats.org/officeDocument/2006/relationships/hyperlink" Target="http://sosnovobor.ru/dokumenty.htm" TargetMode="External"/><Relationship Id="rId16" Type="http://schemas.openxmlformats.org/officeDocument/2006/relationships/hyperlink" Target="https://sanschool.edu.yar.ru/letniy_ozdorovitelniy_lager.html" TargetMode="External"/><Relationship Id="rId20" Type="http://schemas.openxmlformats.org/officeDocument/2006/relationships/hyperlink" Target="http://www.inter-camp.com/" TargetMode="External"/><Relationship Id="rId1" Type="http://schemas.openxmlformats.org/officeDocument/2006/relationships/hyperlink" Target="http://www.iskrayar.ru/" TargetMode="External"/><Relationship Id="rId6" Type="http://schemas.openxmlformats.org/officeDocument/2006/relationships/hyperlink" Target="http://icccamp.ru/" TargetMode="External"/><Relationship Id="rId11" Type="http://schemas.openxmlformats.org/officeDocument/2006/relationships/hyperlink" Target="https://orlenok-bor.edu.yar.ru/dokumenti.html" TargetMode="External"/><Relationship Id="rId5" Type="http://schemas.openxmlformats.org/officeDocument/2006/relationships/hyperlink" Target="https://vk.com/lager_rys" TargetMode="External"/><Relationship Id="rId15" Type="http://schemas.openxmlformats.org/officeDocument/2006/relationships/hyperlink" Target="http://dol-titova.ru/" TargetMode="External"/><Relationship Id="rId10" Type="http://schemas.openxmlformats.org/officeDocument/2006/relationships/hyperlink" Target="http://lagerchaika.ru/" TargetMode="External"/><Relationship Id="rId19" Type="http://schemas.openxmlformats.org/officeDocument/2006/relationships/hyperlink" Target="http://cdo-dan.edu.yar.ru/" TargetMode="External"/><Relationship Id="rId4" Type="http://schemas.openxmlformats.org/officeDocument/2006/relationships/hyperlink" Target="http://berezka76.ru/" TargetMode="External"/><Relationship Id="rId9" Type="http://schemas.openxmlformats.org/officeDocument/2006/relationships/hyperlink" Target="http://www.inter-camp.com/" TargetMode="External"/><Relationship Id="rId14" Type="http://schemas.openxmlformats.org/officeDocument/2006/relationships/hyperlink" Target="http://gvardia.moy.su/index/0-7"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76310s018.edusite.ru/" TargetMode="External"/><Relationship Id="rId299" Type="http://schemas.openxmlformats.org/officeDocument/2006/relationships/hyperlink" Target="https://school51.edu.yar.ru/letniy_ozdorovitelniy_lager_solnishko.html" TargetMode="External"/><Relationship Id="rId303" Type="http://schemas.openxmlformats.org/officeDocument/2006/relationships/hyperlink" Target="https://school68.edu.yar.ru/letniy_ozdorovitelniy_lager/letniy_ozdorovitelniy_lager.html" TargetMode="External"/><Relationship Id="rId21" Type="http://schemas.openxmlformats.org/officeDocument/2006/relationships/hyperlink" Target="http://marjinoschool.edusite.ru/" TargetMode="External"/><Relationship Id="rId42" Type="http://schemas.openxmlformats.org/officeDocument/2006/relationships/hyperlink" Target="http://76307s002.edusite.ru/p116aa1.html" TargetMode="External"/><Relationship Id="rId63" Type="http://schemas.openxmlformats.org/officeDocument/2006/relationships/hyperlink" Target="https://mordvin.edu.yar.ru/" TargetMode="External"/><Relationship Id="rId84" Type="http://schemas.openxmlformats.org/officeDocument/2006/relationships/hyperlink" Target="https://shmsh.edu.yar.ru/svedeniya_ob_obrazovatelnom_uchrezhdenii/dol_2018.html" TargetMode="External"/><Relationship Id="rId138" Type="http://schemas.openxmlformats.org/officeDocument/2006/relationships/hyperlink" Target="http://uglich-school3.ucoz.ru/" TargetMode="External"/><Relationship Id="rId159" Type="http://schemas.openxmlformats.org/officeDocument/2006/relationships/hyperlink" Target="https://ugod-ros.edu.yar.ru/letniy_ozdorovitelniy_lager.html" TargetMode="External"/><Relationship Id="rId324" Type="http://schemas.openxmlformats.org/officeDocument/2006/relationships/hyperlink" Target="https://mmc-per.edu.yar.ru/,%20&#1075;&#1086;&#1088;&#1086;&#1076;&#1089;&#1082;&#1086;&#1081;%20&#1090;&#1088;&#1072;&#1085;&#1089;&#1087;&#1086;&#1088;&#1090;" TargetMode="External"/><Relationship Id="rId345" Type="http://schemas.openxmlformats.org/officeDocument/2006/relationships/hyperlink" Target="http://76412sbrschool.edusite.ru/p152aa1.html" TargetMode="External"/><Relationship Id="rId170" Type="http://schemas.openxmlformats.org/officeDocument/2006/relationships/hyperlink" Target="https://ros4ssh.edu.yar.ru/letne_ozdorovitelniy_lager/test.html" TargetMode="External"/><Relationship Id="rId191" Type="http://schemas.openxmlformats.org/officeDocument/2006/relationships/hyperlink" Target="http://76308s025.edusite.ru/" TargetMode="External"/><Relationship Id="rId205" Type="http://schemas.openxmlformats.org/officeDocument/2006/relationships/hyperlink" Target="https://ds16-tmr.edu.yar.ru/shkolniy_lager.html" TargetMode="External"/><Relationship Id="rId226" Type="http://schemas.openxmlformats.org/officeDocument/2006/relationships/hyperlink" Target="https://school37.edu.yar.ru/letniy_lager_2018.html" TargetMode="External"/><Relationship Id="rId247" Type="http://schemas.openxmlformats.org/officeDocument/2006/relationships/hyperlink" Target="https://school58.edu.yar.ru/letniy_lager.html" TargetMode="External"/><Relationship Id="rId107" Type="http://schemas.openxmlformats.org/officeDocument/2006/relationships/hyperlink" Target="http://76310s007.edusite.ru/" TargetMode="External"/><Relationship Id="rId268" Type="http://schemas.openxmlformats.org/officeDocument/2006/relationships/hyperlink" Target="https://stun.edu.yar.ru/gorodskoy_profilniy_lager.html" TargetMode="External"/><Relationship Id="rId289" Type="http://schemas.openxmlformats.org/officeDocument/2006/relationships/hyperlink" Target="https://cdo-istoki.edu.yar.ru/gorodskoy_ozdorovitelniy_lager__sozvezdie_2018g_.html" TargetMode="External"/><Relationship Id="rId11" Type="http://schemas.openxmlformats.org/officeDocument/2006/relationships/hyperlink" Target="http://beloeshkola.edu.yar.ru/" TargetMode="External"/><Relationship Id="rId32" Type="http://schemas.openxmlformats.org/officeDocument/2006/relationships/hyperlink" Target="https://ship-msh.edu.yar.ru/dol.html" TargetMode="External"/><Relationship Id="rId53" Type="http://schemas.openxmlformats.org/officeDocument/2006/relationships/hyperlink" Target="https://mokeevo.edu.yar.ru/" TargetMode="External"/><Relationship Id="rId74" Type="http://schemas.openxmlformats.org/officeDocument/2006/relationships/hyperlink" Target="http://pruzh-gav.edu.yar.ru/otdih_detey_i_ih_ozdorovlenie.html" TargetMode="External"/><Relationship Id="rId128" Type="http://schemas.openxmlformats.org/officeDocument/2006/relationships/hyperlink" Target="http://divn-shugl.edu.yar.ru/" TargetMode="External"/><Relationship Id="rId149" Type="http://schemas.openxmlformats.org/officeDocument/2006/relationships/hyperlink" Target="http://76204s028.edusite.ru/%20&#1087;&#1088;&#1080;&#1075;&#1086;&#1088;&#1086;&#1076;&#1085;&#1099;&#1081;%20&#1072;&#1074;&#1090;&#1086;&#1073;&#1091;&#1089;%20&#1059;&#1075;&#1083;&#1080;&#1095;-&#1070;&#1088;&#1100;&#1077;&#1074;&#1086;" TargetMode="External"/><Relationship Id="rId314" Type="http://schemas.openxmlformats.org/officeDocument/2006/relationships/hyperlink" Target="https://school71.edu.yar.ru/shkolniy_lager/shkolniy_lager_2016" TargetMode="External"/><Relationship Id="rId335" Type="http://schemas.openxmlformats.org/officeDocument/2006/relationships/hyperlink" Target="http://bekt-shprs.edu.yar.ru/%20&#1086;&#1089;&#1091;&#1097;&#1077;&#1089;&#1090;&#1074;&#1083;&#1103;&#1077;&#1090;&#1089;&#1103;%20&#1087;&#1086;&#1076;&#1074;&#1086;&#1079;%20&#1096;&#1082;&#1086;&#1083;&#1100;&#1085;&#1099;&#1084;%20&#1072;&#1074;&#1090;&#1086;&#1073;&#1091;&#1089;&#1086;&#1084;" TargetMode="External"/><Relationship Id="rId5" Type="http://schemas.openxmlformats.org/officeDocument/2006/relationships/hyperlink" Target="https://vysk-bor.edu.yar.ru/organizatsiya_otdiha_detey_i_ih_ozdorovlenie_.html" TargetMode="External"/><Relationship Id="rId95" Type="http://schemas.openxmlformats.org/officeDocument/2006/relationships/hyperlink" Target="https://prechist-sch.edu.yar.ru/shkolniy_ozdorovitelniy_lager.html" TargetMode="External"/><Relationship Id="rId160" Type="http://schemas.openxmlformats.org/officeDocument/2006/relationships/hyperlink" Target="http://76206s018.edusite.ru/p53aa1.html" TargetMode="External"/><Relationship Id="rId181" Type="http://schemas.openxmlformats.org/officeDocument/2006/relationships/hyperlink" Target="https://osh-lub.edu.yar.ru/" TargetMode="External"/><Relationship Id="rId216" Type="http://schemas.openxmlformats.org/officeDocument/2006/relationships/hyperlink" Target="http://yarinternat-9.ru/roditelyam/leto_camp/" TargetMode="External"/><Relationship Id="rId237" Type="http://schemas.openxmlformats.org/officeDocument/2006/relationships/hyperlink" Target="https://school9.edu.yar.ru/letniy_ozdorovitelniy.html" TargetMode="External"/><Relationship Id="rId258" Type="http://schemas.openxmlformats.org/officeDocument/2006/relationships/hyperlink" Target="http://cdo-vosh.edu.yar.ru/letniy_otdih/informatsiya_i_dokumenti_po_organizatsii_otdiha_detey.html" TargetMode="External"/><Relationship Id="rId279" Type="http://schemas.openxmlformats.org/officeDocument/2006/relationships/hyperlink" Target="https://school13.edu.yar.ru/letniy_ozdorovitelniy_lager.html" TargetMode="External"/><Relationship Id="rId22" Type="http://schemas.openxmlformats.org/officeDocument/2006/relationships/hyperlink" Target="http://ds3nkz.edu.yar.ru/" TargetMode="External"/><Relationship Id="rId43" Type="http://schemas.openxmlformats.org/officeDocument/2006/relationships/hyperlink" Target="http://sh3tut.edu.yar.ru/" TargetMode="External"/><Relationship Id="rId64" Type="http://schemas.openxmlformats.org/officeDocument/2006/relationships/hyperlink" Target="https://yaroslavka-school.edu.yar.ru/" TargetMode="External"/><Relationship Id="rId118" Type="http://schemas.openxmlformats.org/officeDocument/2006/relationships/hyperlink" Target="http://www.76310s016.edusite.ru/" TargetMode="External"/><Relationship Id="rId139" Type="http://schemas.openxmlformats.org/officeDocument/2006/relationships/hyperlink" Target="http://76204s001.edusite.ru/" TargetMode="External"/><Relationship Id="rId290" Type="http://schemas.openxmlformats.org/officeDocument/2006/relationships/hyperlink" Target="http://gimn1.yarsch.com/index.php/roditelyam" TargetMode="External"/><Relationship Id="rId304" Type="http://schemas.openxmlformats.org/officeDocument/2006/relationships/hyperlink" Target="https://school69.edu.yar.ru/dlya_vas_roditeli/ozdorovitelniy_lager_s_dnevnim_prebivaniem_detey.html" TargetMode="External"/><Relationship Id="rId325" Type="http://schemas.openxmlformats.org/officeDocument/2006/relationships/hyperlink" Target="https://yuventa-prs.edu.yar.ru/index.html" TargetMode="External"/><Relationship Id="rId346" Type="http://schemas.openxmlformats.org/officeDocument/2006/relationships/hyperlink" Target="http://76416s003.edusite.ru/p93aa1.html" TargetMode="External"/><Relationship Id="rId85" Type="http://schemas.openxmlformats.org/officeDocument/2006/relationships/hyperlink" Target="https://kopt-msh.edu.yar.ru/letniy_otdih.html" TargetMode="External"/><Relationship Id="rId150" Type="http://schemas.openxmlformats.org/officeDocument/2006/relationships/hyperlink" Target="http://76204s033.edusite.ru/" TargetMode="External"/><Relationship Id="rId171" Type="http://schemas.openxmlformats.org/officeDocument/2006/relationships/hyperlink" Target="https://school2rostov.edu.yar.ru/letniy_otdih.html" TargetMode="External"/><Relationship Id="rId192" Type="http://schemas.openxmlformats.org/officeDocument/2006/relationships/hyperlink" Target="http://www.76308s022.edusite.ru/" TargetMode="External"/><Relationship Id="rId206" Type="http://schemas.openxmlformats.org/officeDocument/2006/relationships/hyperlink" Target="https://borgl1.edu.yar.ru/prishkolniy_ozdorovitelniy_lager/dokumenti.html" TargetMode="External"/><Relationship Id="rId227" Type="http://schemas.openxmlformats.org/officeDocument/2006/relationships/hyperlink" Target="https://school48.edu.yar.ru/vospitatelnaya_rabota/letniy_ozdorovitelniy_lager.html" TargetMode="External"/><Relationship Id="rId248" Type="http://schemas.openxmlformats.org/officeDocument/2006/relationships/hyperlink" Target="https://school60.edu.yar.ru/shkolnaya_zhizn/letniy_gorodskoy_ozdorovitelniy_lager/gorodskoy_letniy_ozdorovitelniy_lager.html" TargetMode="External"/><Relationship Id="rId269" Type="http://schemas.openxmlformats.org/officeDocument/2006/relationships/hyperlink" Target="https://school18.edu.yar.ru/gorodskoy_ozdorovitelniy_lager.html" TargetMode="External"/><Relationship Id="rId12" Type="http://schemas.openxmlformats.org/officeDocument/2006/relationships/hyperlink" Target="http://76423s008.edusite.ru/" TargetMode="External"/><Relationship Id="rId33" Type="http://schemas.openxmlformats.org/officeDocument/2006/relationships/hyperlink" Target="https://cheb-tmr.edu.yar.ru/shkolniy_lager.html" TargetMode="External"/><Relationship Id="rId108" Type="http://schemas.openxmlformats.org/officeDocument/2006/relationships/hyperlink" Target="http://www.76310s011.edusite.ru/" TargetMode="External"/><Relationship Id="rId129" Type="http://schemas.openxmlformats.org/officeDocument/2006/relationships/hyperlink" Target="http://76204s031.edusite.ru/" TargetMode="External"/><Relationship Id="rId280" Type="http://schemas.openxmlformats.org/officeDocument/2006/relationships/hyperlink" Target="https://yar15sh.edu.yar.ru/roditelyam/detskiy_ozdorovitelniy_lager1.html" TargetMode="External"/><Relationship Id="rId315" Type="http://schemas.openxmlformats.org/officeDocument/2006/relationships/hyperlink" Target="http://76pz-nagore.edusite.ru/%20%20&#1087;&#1072;&#1089;&#1087;&#1086;&#1088;&#1090;%20&#1080;&#1084;&#1077;&#1077;&#1090;&#1089;&#1103;,%20&#1087;&#1086;&#1076;&#1074;&#1086;&#1079;%20&#1076;&#1077;&#1090;&#1077;&#1081;%20&#1086;&#1089;&#1091;&#1097;&#1077;&#1089;&#1090;&#1074;&#1083;&#1103;&#1077;&#1090;&#1089;&#1103;%20&#1096;&#1082;&#1086;&#1083;&#1100;&#1085;&#1099;&#1084;%20&#1072;&#1074;&#1090;&#1086;&#1073;&#1091;&#1089;&#1086;&#1084;" TargetMode="External"/><Relationship Id="rId336" Type="http://schemas.openxmlformats.org/officeDocument/2006/relationships/hyperlink" Target="http://filimonovo.edu.yar.ru/" TargetMode="External"/><Relationship Id="rId54" Type="http://schemas.openxmlformats.org/officeDocument/2006/relationships/hyperlink" Target="https://zavolje-shs.edu.yar.ru/" TargetMode="External"/><Relationship Id="rId75" Type="http://schemas.openxmlformats.org/officeDocument/2006/relationships/hyperlink" Target="http://shopsh-gav.edu.yar.ru/otdih_detey_i_ih_ozdorovlenie.html" TargetMode="External"/><Relationship Id="rId96" Type="http://schemas.openxmlformats.org/officeDocument/2006/relationships/hyperlink" Target="http://levashov.edu.yar.ru/" TargetMode="External"/><Relationship Id="rId140" Type="http://schemas.openxmlformats.org/officeDocument/2006/relationships/hyperlink" Target="http://76204s008.edusite.ru/" TargetMode="External"/><Relationship Id="rId161" Type="http://schemas.openxmlformats.org/officeDocument/2006/relationships/hyperlink" Target="https://porech-ros.edu.yar.ru/shkolniy_ozdorovitelniy_lager.html" TargetMode="External"/><Relationship Id="rId182" Type="http://schemas.openxmlformats.org/officeDocument/2006/relationships/hyperlink" Target="https://voskr-lub.edu.yar.ru/" TargetMode="External"/><Relationship Id="rId217" Type="http://schemas.openxmlformats.org/officeDocument/2006/relationships/hyperlink" Target="https://school29.edu.yar.ru/informatsiya_o_lagere.html" TargetMode="External"/><Relationship Id="rId6" Type="http://schemas.openxmlformats.org/officeDocument/2006/relationships/hyperlink" Target="https://koct-bor.edu.yar.ru/svedeniya_ob_obrazovatelnoy_organizatsii/materialno_minus_tehnicheskoe_obespec_42.html" TargetMode="External"/><Relationship Id="rId238" Type="http://schemas.openxmlformats.org/officeDocument/2006/relationships/hyperlink" Target="http://yarsch17.ru/camp" TargetMode="External"/><Relationship Id="rId259" Type="http://schemas.openxmlformats.org/officeDocument/2006/relationships/hyperlink" Target="http://ddt.edu.yar.ru/kanikuli.html" TargetMode="External"/><Relationship Id="rId23" Type="http://schemas.openxmlformats.org/officeDocument/2006/relationships/hyperlink" Target="http://nekouz-ds-n2.narod.ru/" TargetMode="External"/><Relationship Id="rId119" Type="http://schemas.openxmlformats.org/officeDocument/2006/relationships/hyperlink" Target="http://www.76310s008.edusite.ru/" TargetMode="External"/><Relationship Id="rId270" Type="http://schemas.openxmlformats.org/officeDocument/2006/relationships/hyperlink" Target="https://school36.edu.yar.ru/gorodskoy_ozdorovitelniy_lager.html" TargetMode="External"/><Relationship Id="rId291" Type="http://schemas.openxmlformats.org/officeDocument/2006/relationships/hyperlink" Target="http://&#1103;&#1088;&#1096;&#1082;&#1086;&#1083;&#1072;1.&#1088;&#1092;/cat/?cat=123" TargetMode="External"/><Relationship Id="rId305" Type="http://schemas.openxmlformats.org/officeDocument/2006/relationships/hyperlink" Target="https://school72.edu.yar.ru/letniy_lager_s_dnevnoy_formoy_prebivaniya.html" TargetMode="External"/><Relationship Id="rId326" Type="http://schemas.openxmlformats.org/officeDocument/2006/relationships/hyperlink" Target="https://shivan-prs.edu.yar.ru/organizatsiya_otdiha_detey_i_ih_ozdorovlenie/prishkolniy_ozdorovitelniy_lager.html/%20&#1086;&#1089;&#1091;&#1097;&#1077;&#1089;&#1090;&#1074;&#1083;&#1103;&#1077;&#1090;&#1089;&#1103;%20&#1087;&#1086;&#1076;&#1074;&#1086;&#1079;%20&#1096;&#1082;&#1086;&#1083;&#1100;&#1085;&#1099;&#1084;%20&#1072;&#1074;&#1090;&#1086;&#1073;&#1091;&#1089;&#1086;&#1084;" TargetMode="External"/><Relationship Id="rId347" Type="http://schemas.openxmlformats.org/officeDocument/2006/relationships/hyperlink" Target="https://prozorovo-brt.edu.yar.ru/letniy_otdih.html" TargetMode="External"/><Relationship Id="rId44" Type="http://schemas.openxmlformats.org/officeDocument/2006/relationships/hyperlink" Target="http://sh2-psh.edu.yar.ru/" TargetMode="External"/><Relationship Id="rId65" Type="http://schemas.openxmlformats.org/officeDocument/2006/relationships/hyperlink" Target="https://tunsh.edu.yar.ru/" TargetMode="External"/><Relationship Id="rId86" Type="http://schemas.openxmlformats.org/officeDocument/2006/relationships/hyperlink" Target="https://ssh-msh.edu.yar.ru/pasport_dol_na_2019g_.pdf" TargetMode="External"/><Relationship Id="rId130" Type="http://schemas.openxmlformats.org/officeDocument/2006/relationships/hyperlink" Target="http://76204s043.edusite.ru/" TargetMode="External"/><Relationship Id="rId151" Type="http://schemas.openxmlformats.org/officeDocument/2006/relationships/hyperlink" Target="https://cvrros.edu.yar.ru/lager_planeta_detstva.html" TargetMode="External"/><Relationship Id="rId172" Type="http://schemas.openxmlformats.org/officeDocument/2006/relationships/hyperlink" Target="https://ishn-ros.edu.yar.ru/shkolniy_lager.html" TargetMode="External"/><Relationship Id="rId193" Type="http://schemas.openxmlformats.org/officeDocument/2006/relationships/hyperlink" Target="http://sch2dan.edu.yar.ru/" TargetMode="External"/><Relationship Id="rId207" Type="http://schemas.openxmlformats.org/officeDocument/2006/relationships/hyperlink" Target="http://volz-shnkz.edu.yar.ru/" TargetMode="External"/><Relationship Id="rId228" Type="http://schemas.openxmlformats.org/officeDocument/2006/relationships/hyperlink" Target="https://cdo-gloria.edu.yar.ru/letniy_lager.html" TargetMode="External"/><Relationship Id="rId249" Type="http://schemas.openxmlformats.org/officeDocument/2006/relationships/hyperlink" Target="https://school74.edu.yar.ru/nachalnaya_shkola/lager.html" TargetMode="External"/><Relationship Id="rId13" Type="http://schemas.openxmlformats.org/officeDocument/2006/relationships/hyperlink" Target="http://prog-shpsh.edu.yar.ru/" TargetMode="External"/><Relationship Id="rId109" Type="http://schemas.openxmlformats.org/officeDocument/2006/relationships/hyperlink" Target="http://www.76310s021.edusite.ru/" TargetMode="External"/><Relationship Id="rId260" Type="http://schemas.openxmlformats.org/officeDocument/2006/relationships/hyperlink" Target="http://76202s011.edusite.ru/p99aa1.html,%20&#1072;&#1074;&#1090;&#1086;&#1090;&#1088;&#1072;&#1085;&#1089;&#1087;&#1086;&#1088;&#1090;&#1085;&#1072;&#1103;%20&#1076;&#1086;&#1089;&#1090;&#1091;&#1087;&#1085;&#1086;&#1089;&#1090;&#1100;:%20&#1088;&#1072;&#1089;&#1087;&#1086;&#1083;&#1072;&#1075;&#1072;&#1077;&#1090;&#1089;&#1103;%20&#1074;%20&#1095;&#1077;&#1088;&#1090;&#1077;%20&#1075;&#1086;&#1088;&#1086;&#1076;&#1072;" TargetMode="External"/><Relationship Id="rId281" Type="http://schemas.openxmlformats.org/officeDocument/2006/relationships/hyperlink" Target="https://school27.edu.yar.ru/lager_s_dnevnim_prebivaniem_detey.html" TargetMode="External"/><Relationship Id="rId316" Type="http://schemas.openxmlformats.org/officeDocument/2006/relationships/hyperlink" Target="http://76pz-kybr.edusite.ru/&#1086;&#1089;&#1091;&#1097;&#1077;&#1089;&#1090;&#1074;&#1083;&#1103;&#1077;&#1090;&#1089;&#1103;%20&#1087;&#1086;&#1076;&#1074;&#1086;&#1079;%20&#1096;&#1082;&#1086;&#1083;&#1100;&#1085;&#1099;&#1084;%20&#1072;&#1074;&#1090;&#1086;&#1073;&#1091;&#1089;&#1086;&#1084;" TargetMode="External"/><Relationship Id="rId337" Type="http://schemas.openxmlformats.org/officeDocument/2006/relationships/hyperlink" Target="https://smol-shprs.edu.yar.ru/" TargetMode="External"/><Relationship Id="rId34" Type="http://schemas.openxmlformats.org/officeDocument/2006/relationships/hyperlink" Target="https://fom-tut.edu.yar.ru/" TargetMode="External"/><Relationship Id="rId55" Type="http://schemas.openxmlformats.org/officeDocument/2006/relationships/hyperlink" Target="https://saraf-yar.edu.yar.ru/" TargetMode="External"/><Relationship Id="rId76" Type="http://schemas.openxmlformats.org/officeDocument/2006/relationships/hyperlink" Target="http://poln-gav.edu.yar.ru/otdih_detey_i_ih_ozdorovlenie.html" TargetMode="External"/><Relationship Id="rId97" Type="http://schemas.openxmlformats.org/officeDocument/2006/relationships/hyperlink" Target="http://dievo-sch.edu.yar.ru/" TargetMode="External"/><Relationship Id="rId120" Type="http://schemas.openxmlformats.org/officeDocument/2006/relationships/hyperlink" Target="http://76310s015.edusite.ru/" TargetMode="External"/><Relationship Id="rId141" Type="http://schemas.openxmlformats.org/officeDocument/2006/relationships/hyperlink" Target="http://garmoniya.uglich.ru/" TargetMode="External"/><Relationship Id="rId7" Type="http://schemas.openxmlformats.org/officeDocument/2006/relationships/hyperlink" Target="https://yakov-shbor.edu.yar.ru/letniy_ozdorovitelniy_lager.html" TargetMode="External"/><Relationship Id="rId162" Type="http://schemas.openxmlformats.org/officeDocument/2006/relationships/hyperlink" Target="https://sudin-ros.edu.yar.ru/" TargetMode="External"/><Relationship Id="rId183" Type="http://schemas.openxmlformats.org/officeDocument/2006/relationships/hyperlink" Target="https://ermak-lub.edu.yar.ru/" TargetMode="External"/><Relationship Id="rId218" Type="http://schemas.openxmlformats.org/officeDocument/2006/relationships/hyperlink" Target="https://school90.edu.yar.ru/medunitsa/informatsiya.html" TargetMode="External"/><Relationship Id="rId239" Type="http://schemas.openxmlformats.org/officeDocument/2006/relationships/hyperlink" Target="https://school21.edu.yar.ru/letniy_ozdorovitelniy_lager.html" TargetMode="External"/><Relationship Id="rId250" Type="http://schemas.openxmlformats.org/officeDocument/2006/relationships/hyperlink" Target="https://sch-sad85.edu.yar.ru/school/ozdorovitelniy_lager.html" TargetMode="External"/><Relationship Id="rId271" Type="http://schemas.openxmlformats.org/officeDocument/2006/relationships/hyperlink" Target="https://school44.edu.yar.ru/organizatsiya_otdiha_detey/lager_dnevnoy_formi_prebivaniya.html" TargetMode="External"/><Relationship Id="rId292" Type="http://schemas.openxmlformats.org/officeDocument/2006/relationships/hyperlink" Target="http://school2.yaroslavl.ru/viewpage.php?page_id=91" TargetMode="External"/><Relationship Id="rId306" Type="http://schemas.openxmlformats.org/officeDocument/2006/relationships/hyperlink" Target="https://school73.edu.yar.ru/zdorov/lager.html" TargetMode="External"/><Relationship Id="rId24" Type="http://schemas.openxmlformats.org/officeDocument/2006/relationships/hyperlink" Target="http://sh2gav.edu.yar.ru/organizatsiya_otdiha_detey_i_ih_ozdorovlenie.html" TargetMode="External"/><Relationship Id="rId45" Type="http://schemas.openxmlformats.org/officeDocument/2006/relationships/hyperlink" Target="https://tolb-yar.edu.yar.ru/" TargetMode="External"/><Relationship Id="rId66" Type="http://schemas.openxmlformats.org/officeDocument/2006/relationships/hyperlink" Target="https://tolb-yar.edu.yar.ru/" TargetMode="External"/><Relationship Id="rId87" Type="http://schemas.openxmlformats.org/officeDocument/2006/relationships/hyperlink" Target="http://ssh-psh.edu.yar.ru/" TargetMode="External"/><Relationship Id="rId110" Type="http://schemas.openxmlformats.org/officeDocument/2006/relationships/hyperlink" Target="http://76310s013.edusite.ru/" TargetMode="External"/><Relationship Id="rId131" Type="http://schemas.openxmlformats.org/officeDocument/2006/relationships/hyperlink" Target="http://ilin-shugl.edu.yar.ru/" TargetMode="External"/><Relationship Id="rId327" Type="http://schemas.openxmlformats.org/officeDocument/2006/relationships/hyperlink" Target="https://ryazn-shprs.edu.yar.ru/svedeniya_ob_obrazovatelnoy_organizatsii/osnovnie_svedeniya.html&#1086;&#1089;&#1091;&#1097;&#1077;&#1089;&#1090;&#1074;&#1083;&#1103;&#1077;&#1090;&#1089;&#1103;%20&#1087;&#1086;&#1076;&#1074;&#1086;&#1079;%20&#1096;&#1082;&#1086;&#1083;&#1100;&#1085;&#1099;&#1084;%20&#1072;&#1074;&#1090;&#1086;&#1073;&#1091;&#1089;&#1086;&#1084;" TargetMode="External"/><Relationship Id="rId348" Type="http://schemas.openxmlformats.org/officeDocument/2006/relationships/hyperlink" Target="https://prozorovo-brt.edu.yar.ru/letniy_otdih.html" TargetMode="External"/><Relationship Id="rId152" Type="http://schemas.openxmlformats.org/officeDocument/2006/relationships/hyperlink" Target="https://kolenovo-ros.edu.yar.ru/shkolniy_lager.html" TargetMode="External"/><Relationship Id="rId173" Type="http://schemas.openxmlformats.org/officeDocument/2006/relationships/hyperlink" Target="https://hmel-ros.edu.yar.ru/prishkolniy_ozdorovitelniy_lager.html" TargetMode="External"/><Relationship Id="rId194" Type="http://schemas.openxmlformats.org/officeDocument/2006/relationships/hyperlink" Target="http://76308s026.edusite.ru/" TargetMode="External"/><Relationship Id="rId208" Type="http://schemas.openxmlformats.org/officeDocument/2006/relationships/hyperlink" Target="http://shestihino.ucoz.ru/" TargetMode="External"/><Relationship Id="rId229" Type="http://schemas.openxmlformats.org/officeDocument/2006/relationships/hyperlink" Target="https://kp-muk1.edu.yar.ru/letniy_detskiy_lager_novie_gorizonti.html" TargetMode="External"/><Relationship Id="rId240" Type="http://schemas.openxmlformats.org/officeDocument/2006/relationships/hyperlink" Target="https://school23.edu.yar.ru/detskiy_ozdorovitelniy_lager/lager_2018.html" TargetMode="External"/><Relationship Id="rId261" Type="http://schemas.openxmlformats.org/officeDocument/2006/relationships/hyperlink" Target="https://school76.edu.yar.ru/gorodskoy_lager.html" TargetMode="External"/><Relationship Id="rId14" Type="http://schemas.openxmlformats.org/officeDocument/2006/relationships/hyperlink" Target="http://voschk-psh.edu.yar.ru/" TargetMode="External"/><Relationship Id="rId35" Type="http://schemas.openxmlformats.org/officeDocument/2006/relationships/hyperlink" Target="http://sh1psh.edu.yar.ru/" TargetMode="External"/><Relationship Id="rId56" Type="http://schemas.openxmlformats.org/officeDocument/2006/relationships/hyperlink" Target="https://spas-yar.edu.yar.ru/" TargetMode="External"/><Relationship Id="rId77" Type="http://schemas.openxmlformats.org/officeDocument/2006/relationships/hyperlink" Target="https://shalv-gav.edu.yar.ru/otdih_detey_i_ih_ozdorovlenie.html" TargetMode="External"/><Relationship Id="rId100" Type="http://schemas.openxmlformats.org/officeDocument/2006/relationships/hyperlink" Target="http://gr-school.edu.yar.ru/" TargetMode="External"/><Relationship Id="rId282" Type="http://schemas.openxmlformats.org/officeDocument/2006/relationships/hyperlink" Target="https://school30.edu.yar.ru/gorodskoy_letniy_lager/programma_lagernoy_smeni.html" TargetMode="External"/><Relationship Id="rId317" Type="http://schemas.openxmlformats.org/officeDocument/2006/relationships/hyperlink" Target="http://www.76pz-gorkisckola.edusite.ru/" TargetMode="External"/><Relationship Id="rId338" Type="http://schemas.openxmlformats.org/officeDocument/2006/relationships/hyperlink" Target="http://76pz-bersh.edusite.ru/&#1086;&#1089;&#1091;&#1097;&#1077;&#1089;&#1090;&#1074;&#1083;&#1103;&#1077;&#1090;&#1089;&#1103;%20&#1087;&#1086;&#1076;&#1074;&#1086;&#1079;%20&#1096;&#1082;&#1086;&#1083;&#1100;&#1085;&#1099;&#1084;%20&#1072;&#1074;&#1090;&#1086;&#1073;&#1091;&#1089;&#1086;&#1084;" TargetMode="External"/><Relationship Id="rId8" Type="http://schemas.openxmlformats.org/officeDocument/2006/relationships/hyperlink" Target="https://yurkin-bor.edu.yar.ru/svedeniya_ob_obrazovatelnoy_organizatsii/dokumenti.html" TargetMode="External"/><Relationship Id="rId98" Type="http://schemas.openxmlformats.org/officeDocument/2006/relationships/hyperlink" Target="http://sch-kmarks.edu.yar.ru/" TargetMode="External"/><Relationship Id="rId121" Type="http://schemas.openxmlformats.org/officeDocument/2006/relationships/hyperlink" Target="../../AppData/Local/Microsoft/Windows/Temporary%20Internet%20Files/Content.Outlook/YZPVIKLC/http/76310s010.edusite.ru" TargetMode="External"/><Relationship Id="rId142" Type="http://schemas.openxmlformats.org/officeDocument/2006/relationships/hyperlink" Target="http://76204s023.edusite.ru/" TargetMode="External"/><Relationship Id="rId163" Type="http://schemas.openxmlformats.org/officeDocument/2006/relationships/hyperlink" Target="http://76206s019.edusite.ru/p10aa1.html" TargetMode="External"/><Relationship Id="rId184" Type="http://schemas.openxmlformats.org/officeDocument/2006/relationships/hyperlink" Target="https://ssh-lub.edu.yar.ru/" TargetMode="External"/><Relationship Id="rId219" Type="http://schemas.openxmlformats.org/officeDocument/2006/relationships/hyperlink" Target="https://school16.edu.yar.ru/shkolniy_lager/informatsiya_o_lagere.html" TargetMode="External"/><Relationship Id="rId230" Type="http://schemas.openxmlformats.org/officeDocument/2006/relationships/hyperlink" Target="http://cdo-rodnik.edu.yar.ru/letniy_otdih.html" TargetMode="External"/><Relationship Id="rId251" Type="http://schemas.openxmlformats.org/officeDocument/2006/relationships/hyperlink" Target="https://ddt-fr.edu.yar.ru/detskiy_profilniy_lager.html" TargetMode="External"/><Relationship Id="rId25" Type="http://schemas.openxmlformats.org/officeDocument/2006/relationships/hyperlink" Target="https://sh1gav.edu.yar.ru/ozdorovitelniy_lager_s_dnevnim_prebivaniem_detey.html" TargetMode="External"/><Relationship Id="rId46" Type="http://schemas.openxmlformats.org/officeDocument/2006/relationships/hyperlink" Target="https://ananino-school.edu.yar.ru/index.html" TargetMode="External"/><Relationship Id="rId67" Type="http://schemas.openxmlformats.org/officeDocument/2006/relationships/hyperlink" Target="http://chenc-shtut.edu.yar.ru/shkolniy_lager.html" TargetMode="External"/><Relationship Id="rId272" Type="http://schemas.openxmlformats.org/officeDocument/2006/relationships/hyperlink" Target="https://school59.edu.yar.ru/letniy_shkolniy_ozdorovitelniy_lager_planeta_chudes/letniy_lager_dlya_obuchayushchihsya_2017_18.html" TargetMode="External"/><Relationship Id="rId293" Type="http://schemas.openxmlformats.org/officeDocument/2006/relationships/hyperlink" Target="http://school33.edu.yar.ru/letniy_ozdorovitelniy_lager.html" TargetMode="External"/><Relationship Id="rId307" Type="http://schemas.openxmlformats.org/officeDocument/2006/relationships/hyperlink" Target="https://school77.edu.yar.ru/letniy_lager.html" TargetMode="External"/><Relationship Id="rId328" Type="http://schemas.openxmlformats.org/officeDocument/2006/relationships/hyperlink" Target="http://76pz-kupan.edusite.ru/&#1086;&#1089;&#1091;&#1097;&#1077;&#1089;&#1090;&#1074;&#1083;&#1103;&#1077;&#1090;&#1089;&#1103;%20&#1087;&#1086;&#1076;&#1074;&#1086;&#1079;%20&#1096;&#1082;&#1086;&#1083;&#1100;&#1085;&#1099;&#1084;%20&#1072;&#1074;&#1090;&#1086;&#1073;&#1091;&#1089;&#1086;&#1084;" TargetMode="External"/><Relationship Id="rId349" Type="http://schemas.openxmlformats.org/officeDocument/2006/relationships/hyperlink" Target="https://gor-brt.edu.yar.ru/letniy_otdih.html" TargetMode="External"/><Relationship Id="rId88" Type="http://schemas.openxmlformats.org/officeDocument/2006/relationships/hyperlink" Target="https://semn-prv.edu.yar.ru/lager_s_dnevnoy_formoy_prebivaniya.html" TargetMode="External"/><Relationship Id="rId111" Type="http://schemas.openxmlformats.org/officeDocument/2006/relationships/hyperlink" Target="mailto:sretenskayasosh@mail.ru" TargetMode="External"/><Relationship Id="rId132" Type="http://schemas.openxmlformats.org/officeDocument/2006/relationships/hyperlink" Target="http://76204s038.edusite.ru/" TargetMode="External"/><Relationship Id="rId153" Type="http://schemas.openxmlformats.org/officeDocument/2006/relationships/hyperlink" Target="https://petr-ros.edu.yar.ru/ozdorovitelniy_shkolniy_lager/ozdorovitelniy_shkolniy_lager.html" TargetMode="External"/><Relationship Id="rId174" Type="http://schemas.openxmlformats.org/officeDocument/2006/relationships/hyperlink" Target="https://sh4-ros.edu.yar.ru/shkolniy_ozdorovitelniy_lager.html" TargetMode="External"/><Relationship Id="rId195" Type="http://schemas.openxmlformats.org/officeDocument/2006/relationships/hyperlink" Target="http://www.76308s018.edusite.ru/" TargetMode="External"/><Relationship Id="rId209" Type="http://schemas.openxmlformats.org/officeDocument/2006/relationships/hyperlink" Target="http://borokshkola.ucoz.ru/" TargetMode="External"/><Relationship Id="rId190" Type="http://schemas.openxmlformats.org/officeDocument/2006/relationships/hyperlink" Target="http://seredskayshkola.edu.yar.ru/&#1096;&#1082;&#1086;&#1083;&#1100;&#1085;&#1099;&#1081;%20&#1072;&#1074;&#1090;&#1086;&#1073;&#1091;&#1089;" TargetMode="External"/><Relationship Id="rId204" Type="http://schemas.openxmlformats.org/officeDocument/2006/relationships/hyperlink" Target="https://persh-tmr.edu.yar.ru/lager__quot_zelenaya_planeta_quot_.html" TargetMode="External"/><Relationship Id="rId220" Type="http://schemas.openxmlformats.org/officeDocument/2006/relationships/hyperlink" Target="https://school50.edu.yar.ru/index.html" TargetMode="External"/><Relationship Id="rId225" Type="http://schemas.openxmlformats.org/officeDocument/2006/relationships/hyperlink" Target="http://school3.edu.yar.ru/" TargetMode="External"/><Relationship Id="rId241" Type="http://schemas.openxmlformats.org/officeDocument/2006/relationships/hyperlink" Target="https://school27.edu.yar.ru/lager_s_dnevnim_prebivaniem_detey.html" TargetMode="External"/><Relationship Id="rId246" Type="http://schemas.openxmlformats.org/officeDocument/2006/relationships/hyperlink" Target="https://school57.edu.yar.ru/gorodskoy_ozdorovitelniy_lager/2018_god.html" TargetMode="External"/><Relationship Id="rId267" Type="http://schemas.openxmlformats.org/officeDocument/2006/relationships/hyperlink" Target="https://school25.edu.yar.ru/shkolnaya_zhizn/gol_solnishko.html" TargetMode="External"/><Relationship Id="rId288" Type="http://schemas.openxmlformats.org/officeDocument/2006/relationships/hyperlink" Target="http://cdo-abris.edu.yar.ru/letniy_lager.html" TargetMode="External"/><Relationship Id="rId15" Type="http://schemas.openxmlformats.org/officeDocument/2006/relationships/hyperlink" Target="http://76423s024.edusite.ru/" TargetMode="External"/><Relationship Id="rId36" Type="http://schemas.openxmlformats.org/officeDocument/2006/relationships/hyperlink" Target="mailto:cdtpsh@mail.ru" TargetMode="External"/><Relationship Id="rId57" Type="http://schemas.openxmlformats.org/officeDocument/2006/relationships/hyperlink" Target="http://76313s007.edusite.ru/" TargetMode="External"/><Relationship Id="rId106" Type="http://schemas.openxmlformats.org/officeDocument/2006/relationships/hyperlink" Target="http://cdo-pesch.edu.yar.ru/" TargetMode="External"/><Relationship Id="rId127" Type="http://schemas.openxmlformats.org/officeDocument/2006/relationships/hyperlink" Target="http://dshi-5.ru/" TargetMode="External"/><Relationship Id="rId262" Type="http://schemas.openxmlformats.org/officeDocument/2006/relationships/hyperlink" Target="http://muklen.edu.yar.ru/lager_s_dnevnoy_formoy_prebivaniya/lager_s_dnevnoy_formoy_prebivaniya_2018.html" TargetMode="External"/><Relationship Id="rId283" Type="http://schemas.openxmlformats.org/officeDocument/2006/relationships/hyperlink" Target="https://school39.edu.yar.ru/informatsiya_dlya_roditeley/letniy_lager.html" TargetMode="External"/><Relationship Id="rId313" Type="http://schemas.openxmlformats.org/officeDocument/2006/relationships/hyperlink" Target="mailto:yarsh071@yandex.ru" TargetMode="External"/><Relationship Id="rId318" Type="http://schemas.openxmlformats.org/officeDocument/2006/relationships/hyperlink" Target="http://76pz-dmitrshkola.edusite.ru/%20%20&#1086;&#1089;&#1091;&#1097;&#1077;&#1089;&#1090;&#1074;&#1083;&#1103;&#1077;&#1090;&#1089;&#1103;%20&#1087;&#1086;&#1076;&#1074;&#1086;&#1079;%20&#1096;&#1082;&#1086;&#1083;&#1100;&#1085;&#1099;&#1084;%20&#1072;&#1074;&#1090;&#1086;&#1073;&#1091;&#1089;&#1086;&#1084;" TargetMode="External"/><Relationship Id="rId339" Type="http://schemas.openxmlformats.org/officeDocument/2006/relationships/hyperlink" Target="https://blag-bol.edu.yar.ru/letniy_otdih.html" TargetMode="External"/><Relationship Id="rId10" Type="http://schemas.openxmlformats.org/officeDocument/2006/relationships/hyperlink" Target="http://gayutino-school.edu.yar.ru/" TargetMode="External"/><Relationship Id="rId31" Type="http://schemas.openxmlformats.org/officeDocument/2006/relationships/hyperlink" Target="https://kryukov-msh.edu.yar.ru/svedeniya_ob_obrazovatelnoy_organizatsii/news.html" TargetMode="External"/><Relationship Id="rId52" Type="http://schemas.openxmlformats.org/officeDocument/2006/relationships/hyperlink" Target="https://mihlvs-shyar.edu.yar.ru/" TargetMode="External"/><Relationship Id="rId73" Type="http://schemas.openxmlformats.org/officeDocument/2006/relationships/hyperlink" Target="http://www.velikoeschool.ru/v2/summer_camp" TargetMode="External"/><Relationship Id="rId78" Type="http://schemas.openxmlformats.org/officeDocument/2006/relationships/hyperlink" Target="https://ananino-school.edu.yar.ru/index.html" TargetMode="External"/><Relationship Id="rId94" Type="http://schemas.openxmlformats.org/officeDocument/2006/relationships/hyperlink" Target="http://pervomay-dom.edu.yar.ru/" TargetMode="External"/><Relationship Id="rId99" Type="http://schemas.openxmlformats.org/officeDocument/2006/relationships/hyperlink" Target="http://schbur.edu.yar.ru/" TargetMode="External"/><Relationship Id="rId101" Type="http://schemas.openxmlformats.org/officeDocument/2006/relationships/hyperlink" Target="http://nikolsk.edu.yar.ru/" TargetMode="External"/><Relationship Id="rId122" Type="http://schemas.openxmlformats.org/officeDocument/2006/relationships/hyperlink" Target="http://www.76310s020.edusite.ru/" TargetMode="External"/><Relationship Id="rId143" Type="http://schemas.openxmlformats.org/officeDocument/2006/relationships/hyperlink" Target="http://76204s025.edusite.ru/" TargetMode="External"/><Relationship Id="rId148" Type="http://schemas.openxmlformats.org/officeDocument/2006/relationships/hyperlink" Target="http://vasilevo.edu.yar.ru/" TargetMode="External"/><Relationship Id="rId164" Type="http://schemas.openxmlformats.org/officeDocument/2006/relationships/hyperlink" Target="http://76206s028.edusite.ru/p26aa1.html" TargetMode="External"/><Relationship Id="rId169" Type="http://schemas.openxmlformats.org/officeDocument/2006/relationships/hyperlink" Target="https://ssh2-ros.edu.yar.ru/shkolniy_ozdorovitelniy_lager.html" TargetMode="External"/><Relationship Id="rId185" Type="http://schemas.openxmlformats.org/officeDocument/2006/relationships/hyperlink" Target="https://zakb-lub.edu.yar.ru/" TargetMode="External"/><Relationship Id="rId334" Type="http://schemas.openxmlformats.org/officeDocument/2006/relationships/hyperlink" Target="http://76pz-dubki.edusite.ru/" TargetMode="External"/><Relationship Id="rId350" Type="http://schemas.openxmlformats.org/officeDocument/2006/relationships/hyperlink" Target="https://sh6gav.edu.yar.ru/otdih_detey_i_ih_ozdorovlenie.html" TargetMode="External"/><Relationship Id="rId355" Type="http://schemas.openxmlformats.org/officeDocument/2006/relationships/printerSettings" Target="../printerSettings/printerSettings2.bin"/><Relationship Id="rId4" Type="http://schemas.openxmlformats.org/officeDocument/2006/relationships/hyperlink" Target="http://wschool76.edusite.ru/p12aa1.html" TargetMode="External"/><Relationship Id="rId9" Type="http://schemas.openxmlformats.org/officeDocument/2006/relationships/hyperlink" Target="mailto:beloeshkola@mail.ru" TargetMode="External"/><Relationship Id="rId180" Type="http://schemas.openxmlformats.org/officeDocument/2006/relationships/hyperlink" Target="https://lub-sch.edu.yar.ru/svedeniya_ob_obrazovatelnoy_organizatsii/dokumenti.html" TargetMode="External"/><Relationship Id="rId210" Type="http://schemas.openxmlformats.org/officeDocument/2006/relationships/hyperlink" Target="http://borokshkola.ucoz.ru/" TargetMode="External"/><Relationship Id="rId215" Type="http://schemas.openxmlformats.org/officeDocument/2006/relationships/hyperlink" Target="https://int82.edu.yar.ru/vospitatelnaya_rabota/pasport_lager_2019_.pdf" TargetMode="External"/><Relationship Id="rId236" Type="http://schemas.openxmlformats.org/officeDocument/2006/relationships/hyperlink" Target="https://gimn2.edu.yar.ru/organizatsiya_letnego_otdiha.html" TargetMode="External"/><Relationship Id="rId257" Type="http://schemas.openxmlformats.org/officeDocument/2006/relationships/hyperlink" Target="http://yarschool55.com.ru/vneklassnaja-zhizn/shkolnyj-lager" TargetMode="External"/><Relationship Id="rId278" Type="http://schemas.openxmlformats.org/officeDocument/2006/relationships/hyperlink" Target="http://school6.edu.yar.ru/letniy_otdih/letniy_otdih.html" TargetMode="External"/><Relationship Id="rId26" Type="http://schemas.openxmlformats.org/officeDocument/2006/relationships/hyperlink" Target="http://ilin-gav.edu.yar.ru/otdih_detey_i_ih_ozdorovlenie.html" TargetMode="External"/><Relationship Id="rId231" Type="http://schemas.openxmlformats.org/officeDocument/2006/relationships/hyperlink" Target="http://school10.edu.yar.ru/letniy_ozdorovitelniy_lager.html" TargetMode="External"/><Relationship Id="rId252" Type="http://schemas.openxmlformats.org/officeDocument/2006/relationships/hyperlink" Target="http://www.multstrana.ru/node/1831" TargetMode="External"/><Relationship Id="rId273" Type="http://schemas.openxmlformats.org/officeDocument/2006/relationships/hyperlink" Target="http://www.licey86.ru/informacija-o-lagere-liceisty.htm" TargetMode="External"/><Relationship Id="rId294" Type="http://schemas.openxmlformats.org/officeDocument/2006/relationships/hyperlink" Target="https://school35.edu.yar.ru/letniy_ozdorovitelniy_lager_s_dnevnoy_formoy_prebivaniya.html" TargetMode="External"/><Relationship Id="rId308" Type="http://schemas.openxmlformats.org/officeDocument/2006/relationships/hyperlink" Target="http://schsad115.ru/school/letnij-gorodskoj-ozdorovitelnyj-lager" TargetMode="External"/><Relationship Id="rId329" Type="http://schemas.openxmlformats.org/officeDocument/2006/relationships/hyperlink" Target="http://76pz-glebovo.edusite.ru/p83aa1.html" TargetMode="External"/><Relationship Id="rId47" Type="http://schemas.openxmlformats.org/officeDocument/2006/relationships/hyperlink" Target="https://luch-sch.edu.yar.ru/" TargetMode="External"/><Relationship Id="rId68" Type="http://schemas.openxmlformats.org/officeDocument/2006/relationships/hyperlink" Target="http://liceym1.ru/index.php/o-litsee/shkolnyj-lager" TargetMode="External"/><Relationship Id="rId89" Type="http://schemas.openxmlformats.org/officeDocument/2006/relationships/hyperlink" Target="https://kozs-prv.edu.yar.ru/shkolniy_ozdorovitelniy_lager.html" TargetMode="External"/><Relationship Id="rId112" Type="http://schemas.openxmlformats.org/officeDocument/2006/relationships/hyperlink" Target="http://76310s012.edusite.ru/" TargetMode="External"/><Relationship Id="rId133" Type="http://schemas.openxmlformats.org/officeDocument/2006/relationships/hyperlink" Target="http://www.76204so06.edusite.ru/%20&#1074;%20&#1096;&#1072;&#1075;&#1086;&#1074;&#1086;&#1081;%20&#1076;&#1086;&#1089;&#1090;&#1091;&#1087;&#1085;&#1086;&#1089;&#1090;&#1080;,%20&#1072;&#1074;&#1090;&#1086;&#1073;&#1091;&#1089;%20&#8470;1" TargetMode="External"/><Relationship Id="rId154" Type="http://schemas.openxmlformats.org/officeDocument/2006/relationships/hyperlink" Target="https://vasilkovo-sh.edu.yar.ru/shkolniy_ozdorovitelniy_lager.html" TargetMode="External"/><Relationship Id="rId175" Type="http://schemas.openxmlformats.org/officeDocument/2006/relationships/hyperlink" Target="https://markov-ros.edu.yar.ru/detskiy_lager.html" TargetMode="External"/><Relationship Id="rId340" Type="http://schemas.openxmlformats.org/officeDocument/2006/relationships/hyperlink" Target="https://shbol.edu.yar.ru/docs/pasport_ozd_lagerya.pdf" TargetMode="External"/><Relationship Id="rId196" Type="http://schemas.openxmlformats.org/officeDocument/2006/relationships/hyperlink" Target="http://ssh2-dan.edu.yar.ru/" TargetMode="External"/><Relationship Id="rId200" Type="http://schemas.openxmlformats.org/officeDocument/2006/relationships/hyperlink" Target="http://brigantina.yar.muzkult.ru/" TargetMode="External"/><Relationship Id="rId16" Type="http://schemas.openxmlformats.org/officeDocument/2006/relationships/hyperlink" Target="http://76423s027.edusite.ru/" TargetMode="External"/><Relationship Id="rId221" Type="http://schemas.openxmlformats.org/officeDocument/2006/relationships/hyperlink" Target="https://school78.edu.yar.ru/shkolniy_lager/2018.html" TargetMode="External"/><Relationship Id="rId242" Type="http://schemas.openxmlformats.org/officeDocument/2006/relationships/hyperlink" Target="https://cdo-vityaz.edu.yar.ru/organizatsiya_otdiha_i_ozdorovleniya_detey/organizatsiya_otdiha_i_ozdorovleniya_detey.html" TargetMode="External"/><Relationship Id="rId263" Type="http://schemas.openxmlformats.org/officeDocument/2006/relationships/hyperlink" Target="http://school83.edu.yar.ru/kanikuli/solnechniy_gorod.html" TargetMode="External"/><Relationship Id="rId284" Type="http://schemas.openxmlformats.org/officeDocument/2006/relationships/hyperlink" Target="https://school42.edu.yar.ru/letniy_shkolniy_lager.html" TargetMode="External"/><Relationship Id="rId319" Type="http://schemas.openxmlformats.org/officeDocument/2006/relationships/hyperlink" Target="https://school1-prs.edu.yar.ru/letniy_ozdorovitelniy_lager/letniy_ozdorovitelniy_lager.html" TargetMode="External"/><Relationship Id="rId37" Type="http://schemas.openxmlformats.org/officeDocument/2006/relationships/hyperlink" Target="https://cdt-psh.edu.yar.ru/lager_dnevnogo_prebivaniya_detey/normativnie_dokumenti.html" TargetMode="External"/><Relationship Id="rId58" Type="http://schemas.openxmlformats.org/officeDocument/2006/relationships/hyperlink" Target="https://pest-shyar.edu.yar.ru/" TargetMode="External"/><Relationship Id="rId79" Type="http://schemas.openxmlformats.org/officeDocument/2006/relationships/hyperlink" Target="http://parfenievo-oosh.edu.yar.ru/" TargetMode="External"/><Relationship Id="rId102" Type="http://schemas.openxmlformats.org/officeDocument/2006/relationships/hyperlink" Target="http://burmak2.edu.yar.ru/" TargetMode="External"/><Relationship Id="rId123" Type="http://schemas.openxmlformats.org/officeDocument/2006/relationships/hyperlink" Target="http://cdo-pesch.edu.yar.ru/" TargetMode="External"/><Relationship Id="rId144" Type="http://schemas.openxmlformats.org/officeDocument/2006/relationships/hyperlink" Target="http://ddt.uglich.ru/" TargetMode="External"/><Relationship Id="rId330" Type="http://schemas.openxmlformats.org/officeDocument/2006/relationships/hyperlink" Target="http://school9-prs.edu.yar.ru/" TargetMode="External"/><Relationship Id="rId90" Type="http://schemas.openxmlformats.org/officeDocument/2006/relationships/hyperlink" Target="https://skal-prv.edu.yar.ru/lol_s_dnevnoy_formoy_prebivaniya.html" TargetMode="External"/><Relationship Id="rId165" Type="http://schemas.openxmlformats.org/officeDocument/2006/relationships/hyperlink" Target="mailto:nad6923@yandex.ru" TargetMode="External"/><Relationship Id="rId186" Type="http://schemas.openxmlformats.org/officeDocument/2006/relationships/hyperlink" Target="http://76308s014.edusite.ru/" TargetMode="External"/><Relationship Id="rId351" Type="http://schemas.openxmlformats.org/officeDocument/2006/relationships/hyperlink" Target="http://sprint-gav.edu.yar.ru/letniy_lager_.html" TargetMode="External"/><Relationship Id="rId211" Type="http://schemas.openxmlformats.org/officeDocument/2006/relationships/hyperlink" Target="https://ddt-msh.edu.yar.ru/letniy_otdih.html" TargetMode="External"/><Relationship Id="rId232" Type="http://schemas.openxmlformats.org/officeDocument/2006/relationships/hyperlink" Target="http://76204s029.edusite.ru/" TargetMode="External"/><Relationship Id="rId253" Type="http://schemas.openxmlformats.org/officeDocument/2006/relationships/hyperlink" Target="https://cdt-yar.edu.yar.ru/nashi_lagerya/dokumenti.html" TargetMode="External"/><Relationship Id="rId274" Type="http://schemas.openxmlformats.org/officeDocument/2006/relationships/hyperlink" Target="https://school75.edu.yar.ru/letniy_ozdorovitelniy_lager.html" TargetMode="External"/><Relationship Id="rId295" Type="http://schemas.openxmlformats.org/officeDocument/2006/relationships/hyperlink" Target="https://school41.edu.yar.ru/letniy_lager.html" TargetMode="External"/><Relationship Id="rId309" Type="http://schemas.openxmlformats.org/officeDocument/2006/relationships/hyperlink" Target="https://gcvr.edu.yar.ru/gorodskoy_lager.html" TargetMode="External"/><Relationship Id="rId27" Type="http://schemas.openxmlformats.org/officeDocument/2006/relationships/hyperlink" Target="http://mitino-gav.edu.yar.ru/letniy_ozdorovitelniy_lager.html" TargetMode="External"/><Relationship Id="rId48" Type="http://schemas.openxmlformats.org/officeDocument/2006/relationships/hyperlink" Target="https://ivan-shyar.edu.yar.ru/" TargetMode="External"/><Relationship Id="rId69" Type="http://schemas.openxmlformats.org/officeDocument/2006/relationships/hyperlink" Target="https://sh6-tmr.edu.yar.ru/shkolniy_lager_2017.html" TargetMode="External"/><Relationship Id="rId113" Type="http://schemas.openxmlformats.org/officeDocument/2006/relationships/hyperlink" Target="http://www.76310s009.edusite.ru/" TargetMode="External"/><Relationship Id="rId134" Type="http://schemas.openxmlformats.org/officeDocument/2006/relationships/hyperlink" Target="http://76204s004.edusite.ru/" TargetMode="External"/><Relationship Id="rId320" Type="http://schemas.openxmlformats.org/officeDocument/2006/relationships/hyperlink" Target="http://school2-pereslavl.edu.yar.ru/" TargetMode="External"/><Relationship Id="rId80" Type="http://schemas.openxmlformats.org/officeDocument/2006/relationships/hyperlink" Target="http://veretejskajashk.ucoz.ru/" TargetMode="External"/><Relationship Id="rId155" Type="http://schemas.openxmlformats.org/officeDocument/2006/relationships/hyperlink" Target="http://76206s026.edusite.ru/p28aa1.html" TargetMode="External"/><Relationship Id="rId176" Type="http://schemas.openxmlformats.org/officeDocument/2006/relationships/hyperlink" Target="https://belog-ros.edu.yar.ru/shkolniy_ozdorovitelniy_lager.html" TargetMode="External"/><Relationship Id="rId197" Type="http://schemas.openxmlformats.org/officeDocument/2006/relationships/hyperlink" Target="http://76308s023.edusite.ru/" TargetMode="External"/><Relationship Id="rId341" Type="http://schemas.openxmlformats.org/officeDocument/2006/relationships/hyperlink" Target="https://varg-bol.edu.yar.ru/lager_dnevnogo_prebivaniya.html" TargetMode="External"/><Relationship Id="rId201" Type="http://schemas.openxmlformats.org/officeDocument/2006/relationships/hyperlink" Target="https://karachihaschool.edu.yar.ru/" TargetMode="External"/><Relationship Id="rId222" Type="http://schemas.openxmlformats.org/officeDocument/2006/relationships/hyperlink" Target="https://school88.edu.yar.ru/ostalnie/tsentr_dopolnitelnogo_obrazovaniya/letniy_lager.html" TargetMode="External"/><Relationship Id="rId243" Type="http://schemas.openxmlformats.org/officeDocument/2006/relationships/hyperlink" Target="https://cdo-yar.edu.yar.ru/letniy_otdih.html" TargetMode="External"/><Relationship Id="rId264" Type="http://schemas.openxmlformats.org/officeDocument/2006/relationships/hyperlink" Target="http://gimn3.edu.yar.ru/gimnasium_3/about/camp.html" TargetMode="External"/><Relationship Id="rId285" Type="http://schemas.openxmlformats.org/officeDocument/2006/relationships/hyperlink" Target="https://school70.edu.yar.ru/solnishko_lager_s_dnevnim_prebivaniem_detey.html" TargetMode="External"/><Relationship Id="rId17" Type="http://schemas.openxmlformats.org/officeDocument/2006/relationships/hyperlink" Target="http://kremsosh.ucoz.ru/" TargetMode="External"/><Relationship Id="rId38" Type="http://schemas.openxmlformats.org/officeDocument/2006/relationships/hyperlink" Target="http://stog-gav.edu.yar.ru/otdih_detey_i_ih_ozdorovlenie/dokumenti.html" TargetMode="External"/><Relationship Id="rId59" Type="http://schemas.openxmlformats.org/officeDocument/2006/relationships/hyperlink" Target="https://tkachi-yar.edu.yar.ru/" TargetMode="External"/><Relationship Id="rId103" Type="http://schemas.openxmlformats.org/officeDocument/2006/relationships/hyperlink" Target="http://vyatskoe76.narod.ru/" TargetMode="External"/><Relationship Id="rId124" Type="http://schemas.openxmlformats.org/officeDocument/2006/relationships/hyperlink" Target="http://76310s014.edusite.ru/" TargetMode="External"/><Relationship Id="rId310" Type="http://schemas.openxmlformats.org/officeDocument/2006/relationships/hyperlink" Target="https://yarlad.edu.yar.ru/letniy_gorodskoy_lager.html" TargetMode="External"/><Relationship Id="rId70" Type="http://schemas.openxmlformats.org/officeDocument/2006/relationships/hyperlink" Target="http://konstantinovskaya-school.edu.yar.ru/" TargetMode="External"/><Relationship Id="rId91" Type="http://schemas.openxmlformats.org/officeDocument/2006/relationships/hyperlink" Target="https://pogr-prv.edu.yar.ru/letniy_lager.html" TargetMode="External"/><Relationship Id="rId145" Type="http://schemas.openxmlformats.org/officeDocument/2006/relationships/hyperlink" Target="http://76204s030.edusite.ru/" TargetMode="External"/><Relationship Id="rId166" Type="http://schemas.openxmlformats.org/officeDocument/2006/relationships/hyperlink" Target="http://&#1096;&#1091;&#1088;&#1089;&#1082;&#1086;&#1083;.&#1088;&#1092;/?page_id=14496" TargetMode="External"/><Relationship Id="rId187" Type="http://schemas.openxmlformats.org/officeDocument/2006/relationships/hyperlink" Target="http://76308s024.edusite.ru/" TargetMode="External"/><Relationship Id="rId331" Type="http://schemas.openxmlformats.org/officeDocument/2006/relationships/hyperlink" Target="http://novskaya.edu.yar.ru/" TargetMode="External"/><Relationship Id="rId352" Type="http://schemas.openxmlformats.org/officeDocument/2006/relationships/hyperlink" Target="https://karachihaschool.edu.yar.ru/" TargetMode="External"/><Relationship Id="rId1" Type="http://schemas.openxmlformats.org/officeDocument/2006/relationships/hyperlink" Target="https://bereza.edu.yar.ru/svedeniya_/dokumenti.html" TargetMode="External"/><Relationship Id="rId212" Type="http://schemas.openxmlformats.org/officeDocument/2006/relationships/hyperlink" Target="https://school38.edu.yar.ru/letniy_lager_s_dnevnoy_formoy_prebivaniya.html" TargetMode="External"/><Relationship Id="rId233" Type="http://schemas.openxmlformats.org/officeDocument/2006/relationships/hyperlink" Target="https://ryb-int1.edu.yar.ru/" TargetMode="External"/><Relationship Id="rId254" Type="http://schemas.openxmlformats.org/officeDocument/2006/relationships/hyperlink" Target="http://sch14.ru/dol-rassvet-2015/" TargetMode="External"/><Relationship Id="rId28" Type="http://schemas.openxmlformats.org/officeDocument/2006/relationships/hyperlink" Target="http://ddtgav.edu.yar.ru/otdih_i_ozdorovlenie.html" TargetMode="External"/><Relationship Id="rId49" Type="http://schemas.openxmlformats.org/officeDocument/2006/relationships/hyperlink" Target="https://karabiha.edu.yar.ru/" TargetMode="External"/><Relationship Id="rId114" Type="http://schemas.openxmlformats.org/officeDocument/2006/relationships/hyperlink" Target="http://www.76310s002.edusite.ru/" TargetMode="External"/><Relationship Id="rId275" Type="http://schemas.openxmlformats.org/officeDocument/2006/relationships/hyperlink" Target="http://school49yar.ru/page/for-parents/" TargetMode="External"/><Relationship Id="rId296" Type="http://schemas.openxmlformats.org/officeDocument/2006/relationships/hyperlink" Target="http://school43.edusite.ru/p170aa1.html" TargetMode="External"/><Relationship Id="rId300" Type="http://schemas.openxmlformats.org/officeDocument/2006/relationships/hyperlink" Target="https://yar56sh.edu.yar.ru/letniy_lager.html" TargetMode="External"/><Relationship Id="rId60" Type="http://schemas.openxmlformats.org/officeDocument/2006/relationships/hyperlink" Target="https://gleb-shyar.edu.yar.ru/" TargetMode="External"/><Relationship Id="rId81" Type="http://schemas.openxmlformats.org/officeDocument/2006/relationships/hyperlink" Target="http://vosk-shnkz.edu.yar.ru/lto_.html" TargetMode="External"/><Relationship Id="rId135" Type="http://schemas.openxmlformats.org/officeDocument/2006/relationships/hyperlink" Target="http://sh2ugl.edu.yar.ru/" TargetMode="External"/><Relationship Id="rId156" Type="http://schemas.openxmlformats.org/officeDocument/2006/relationships/hyperlink" Target="https://gim-kekina.edu.yar.ru/" TargetMode="External"/><Relationship Id="rId177" Type="http://schemas.openxmlformats.org/officeDocument/2006/relationships/hyperlink" Target="https://tatsch-shros.edu.yar.ru/ozdorovitelniy_lager/fotootchet.html" TargetMode="External"/><Relationship Id="rId198" Type="http://schemas.openxmlformats.org/officeDocument/2006/relationships/hyperlink" Target="http://76308s012.edusite.ru/" TargetMode="External"/><Relationship Id="rId321" Type="http://schemas.openxmlformats.org/officeDocument/2006/relationships/hyperlink" Target="https://school4-prs.edu.yar.ru/index.html" TargetMode="External"/><Relationship Id="rId342" Type="http://schemas.openxmlformats.org/officeDocument/2006/relationships/hyperlink" Target="https://novs-bol.edu.yar.ru/ozdorovitelniy_lager.html" TargetMode="External"/><Relationship Id="rId202" Type="http://schemas.openxmlformats.org/officeDocument/2006/relationships/hyperlink" Target="http://www.76307s022.edusite.ru/p19aa1.html" TargetMode="External"/><Relationship Id="rId223" Type="http://schemas.openxmlformats.org/officeDocument/2006/relationships/hyperlink" Target="https://school89.edu.yar.ru/letniy_prishkolniy_lager__quot_kapito_47.html" TargetMode="External"/><Relationship Id="rId244" Type="http://schemas.openxmlformats.org/officeDocument/2006/relationships/hyperlink" Target="http://www.76202s028.edusite.ru/p159aa1.html" TargetMode="External"/><Relationship Id="rId18" Type="http://schemas.openxmlformats.org/officeDocument/2006/relationships/hyperlink" Target="http://76423s005.edusite.ru/" TargetMode="External"/><Relationship Id="rId39" Type="http://schemas.openxmlformats.org/officeDocument/2006/relationships/hyperlink" Target="http://vyshs-gav.edu.yar.ru/letniy_ozdorovitelniy_lager/dokumenti.html" TargetMode="External"/><Relationship Id="rId265" Type="http://schemas.openxmlformats.org/officeDocument/2006/relationships/hyperlink" Target="https://yargcdutt.edu.yar.ru/letniy__lager.html" TargetMode="External"/><Relationship Id="rId286" Type="http://schemas.openxmlformats.org/officeDocument/2006/relationships/hyperlink" Target="http://76202s080.edusite.ru/p54aa1.html" TargetMode="External"/><Relationship Id="rId50" Type="http://schemas.openxmlformats.org/officeDocument/2006/relationships/hyperlink" Target="https://shkuzn-yar.edu.yar.ru/" TargetMode="External"/><Relationship Id="rId104" Type="http://schemas.openxmlformats.org/officeDocument/2006/relationships/hyperlink" Target="http://nekrschool.edu.yar.ru/" TargetMode="External"/><Relationship Id="rId125" Type="http://schemas.openxmlformats.org/officeDocument/2006/relationships/hyperlink" Target="http://www.76310s005.edusite.ru/" TargetMode="External"/><Relationship Id="rId146" Type="http://schemas.openxmlformats.org/officeDocument/2006/relationships/hyperlink" Target="http://www.uglich-sport.ru/%20&#1074;%20&#1096;&#1072;&#1075;&#1086;&#1074;&#1086;&#1081;%20&#1076;&#1086;&#1089;&#1090;&#1091;&#1087;&#1085;&#1086;&#1089;&#1090;&#1080;" TargetMode="External"/><Relationship Id="rId167" Type="http://schemas.openxmlformats.org/officeDocument/2006/relationships/hyperlink" Target="https://kladsh-ros.edu.yar.ru/prishkolniy_lager.html" TargetMode="External"/><Relationship Id="rId188" Type="http://schemas.openxmlformats.org/officeDocument/2006/relationships/hyperlink" Target="http://76308s009.edusite.ru/" TargetMode="External"/><Relationship Id="rId311" Type="http://schemas.openxmlformats.org/officeDocument/2006/relationships/hyperlink" Target="https://cdo-ross.edu.yar.ru/letniy_lager/letniy_gorodskoy_lager.html" TargetMode="External"/><Relationship Id="rId332" Type="http://schemas.openxmlformats.org/officeDocument/2006/relationships/hyperlink" Target="https://prs6sh.edu.yar.ru/" TargetMode="External"/><Relationship Id="rId353" Type="http://schemas.openxmlformats.org/officeDocument/2006/relationships/hyperlink" Target="https://kozm.edu.yar.ru/" TargetMode="External"/><Relationship Id="rId71" Type="http://schemas.openxmlformats.org/officeDocument/2006/relationships/hyperlink" Target="mailto:%20http://emishevo_school@mail.ru" TargetMode="External"/><Relationship Id="rId92" Type="http://schemas.openxmlformats.org/officeDocument/2006/relationships/hyperlink" Target="https://vsehsvat-prv.edu.yar.ru/lager_s_dnevnoy__formoy_prebivaniya_detey.html" TargetMode="External"/><Relationship Id="rId213" Type="http://schemas.openxmlformats.org/officeDocument/2006/relationships/hyperlink" Target="http://&#1080;&#1085;&#1090;&#1077;&#1088;&#1085;&#1072;&#1090;6.&#1088;&#1092;/%D0%BB%D0%B5%D1%82%D0%BD%D0%B8%D0%B9-%D0%BB%D0%B0%D0%B3%D0%B5%D1%80%D1%8C-2018/" TargetMode="External"/><Relationship Id="rId234" Type="http://schemas.openxmlformats.org/officeDocument/2006/relationships/hyperlink" Target="http://school31.edu.yar.ru/letniy_ozdorovitelniy_lager.html" TargetMode="External"/><Relationship Id="rId2" Type="http://schemas.openxmlformats.org/officeDocument/2006/relationships/hyperlink" Target="http://andr-sosh.ru/wp-content/uploads/2019/01/&#1087;&#1072;&#1089;&#1087;&#1086;&#1088;&#1090;.pdf" TargetMode="External"/><Relationship Id="rId29" Type="http://schemas.openxmlformats.org/officeDocument/2006/relationships/hyperlink" Target="http://art-yam.ru/" TargetMode="External"/><Relationship Id="rId255" Type="http://schemas.openxmlformats.org/officeDocument/2006/relationships/hyperlink" Target="https://yarcdo-prior.edu.yar.ru/svedeniya_ob_obrazovatelnoy_organizatsii/dokumenti.html" TargetMode="External"/><Relationship Id="rId276" Type="http://schemas.openxmlformats.org/officeDocument/2006/relationships/hyperlink" Target="http://&#1096;&#1082;&#1086;&#1083;&#1072;99.&#1088;&#1092;/letnij-ozdorovitelnyj-lager/" TargetMode="External"/><Relationship Id="rId297" Type="http://schemas.openxmlformats.org/officeDocument/2006/relationships/hyperlink" Target="https://school46.edu.yar.ru/letniy_lager.html" TargetMode="External"/><Relationship Id="rId40" Type="http://schemas.openxmlformats.org/officeDocument/2006/relationships/hyperlink" Target="https://sch7tut.edu.yar.ru/deyatelnost_obrazovatelnogo_uchrezhdeniya/vneurochnaya_deyatelnost/shkolniy_lager.html" TargetMode="External"/><Relationship Id="rId115" Type="http://schemas.openxmlformats.org/officeDocument/2006/relationships/hyperlink" Target="http://76310s003.edusite.ru/" TargetMode="External"/><Relationship Id="rId136" Type="http://schemas.openxmlformats.org/officeDocument/2006/relationships/hyperlink" Target="http://76204s027.edusite.ru/" TargetMode="External"/><Relationship Id="rId157" Type="http://schemas.openxmlformats.org/officeDocument/2006/relationships/hyperlink" Target="https://school3-ros.edu.yar.ru/" TargetMode="External"/><Relationship Id="rId178" Type="http://schemas.openxmlformats.org/officeDocument/2006/relationships/hyperlink" Target="http://76206s024.edusite.ru/p156aa1.html" TargetMode="External"/><Relationship Id="rId301" Type="http://schemas.openxmlformats.org/officeDocument/2006/relationships/hyperlink" Target="https://school62.edu.yar.ru/organizatsiya_letnego_otdiha.html" TargetMode="External"/><Relationship Id="rId322" Type="http://schemas.openxmlformats.org/officeDocument/2006/relationships/hyperlink" Target="http://mdou5-prs.edu.yar.ru/" TargetMode="External"/><Relationship Id="rId343" Type="http://schemas.openxmlformats.org/officeDocument/2006/relationships/hyperlink" Target="https://vysokovo-school.edu.yar.ru/letniy_ozdorovitelniy_lager.html" TargetMode="External"/><Relationship Id="rId61" Type="http://schemas.openxmlformats.org/officeDocument/2006/relationships/hyperlink" Target="https://sch-sad-les.edu.yar.ru/" TargetMode="External"/><Relationship Id="rId82" Type="http://schemas.openxmlformats.org/officeDocument/2006/relationships/hyperlink" Target="http://sild-shnkz.edu.yar.ru/" TargetMode="External"/><Relationship Id="rId199" Type="http://schemas.openxmlformats.org/officeDocument/2006/relationships/hyperlink" Target="http://www.76308s001.edusite.ru/" TargetMode="External"/><Relationship Id="rId203" Type="http://schemas.openxmlformats.org/officeDocument/2006/relationships/hyperlink" Target="https://pavl-shtut.edu.yar.ru/shkolniy_lager.html" TargetMode="External"/><Relationship Id="rId19" Type="http://schemas.openxmlformats.org/officeDocument/2006/relationships/hyperlink" Target="http://sch-nkz.edu.yar.ru/" TargetMode="External"/><Relationship Id="rId224" Type="http://schemas.openxmlformats.org/officeDocument/2006/relationships/hyperlink" Target="https://school84.edu.yar.ru/gorodskoy_ozdorovitelniy_lager.html" TargetMode="External"/><Relationship Id="rId245" Type="http://schemas.openxmlformats.org/officeDocument/2006/relationships/hyperlink" Target="https://school8.edu.yar.ru/" TargetMode="External"/><Relationship Id="rId266" Type="http://schemas.openxmlformats.org/officeDocument/2006/relationships/hyperlink" Target="http://school5.edu.yar.ru/gorodskoy_ozdorovitelniy_lager.html" TargetMode="External"/><Relationship Id="rId287" Type="http://schemas.openxmlformats.org/officeDocument/2006/relationships/hyperlink" Target="http://yarsch81.ru/index.php/ozdorovlenie-i-otdykh-detej/139-dokumenty" TargetMode="External"/><Relationship Id="rId30" Type="http://schemas.openxmlformats.org/officeDocument/2006/relationships/hyperlink" Target="https://rozd-shmsh.edu.yar.ru/letniy_otdih.html" TargetMode="External"/><Relationship Id="rId105" Type="http://schemas.openxmlformats.org/officeDocument/2006/relationships/hyperlink" Target="http://sozvezdie.edu.yar.ru/" TargetMode="External"/><Relationship Id="rId126" Type="http://schemas.openxmlformats.org/officeDocument/2006/relationships/hyperlink" Target="http://www.76310s018.edusite.ru/" TargetMode="External"/><Relationship Id="rId147" Type="http://schemas.openxmlformats.org/officeDocument/2006/relationships/hyperlink" Target="http://www.cvr-uglich.edusite.ru/" TargetMode="External"/><Relationship Id="rId168" Type="http://schemas.openxmlformats.org/officeDocument/2006/relationships/hyperlink" Target="http://rostov-sport.ru/lager-olimpik/" TargetMode="External"/><Relationship Id="rId312" Type="http://schemas.openxmlformats.org/officeDocument/2006/relationships/hyperlink" Target="https://school45.edu.yar.ru/letniy_lager.html" TargetMode="External"/><Relationship Id="rId333" Type="http://schemas.openxmlformats.org/officeDocument/2006/relationships/hyperlink" Target="https://prsgim.edu.yar.ru/" TargetMode="External"/><Relationship Id="rId354" Type="http://schemas.openxmlformats.org/officeDocument/2006/relationships/hyperlink" Target="https://grig-yar.edu.yar.ru/" TargetMode="External"/><Relationship Id="rId51" Type="http://schemas.openxmlformats.org/officeDocument/2006/relationships/hyperlink" Target="https://kurb.edu.yar.ru/" TargetMode="External"/><Relationship Id="rId72" Type="http://schemas.openxmlformats.org/officeDocument/2006/relationships/hyperlink" Target="http://soch3gavyam.edu.yar.ru/otdih_detey_i_ih_ozdorovlenie.html" TargetMode="External"/><Relationship Id="rId93" Type="http://schemas.openxmlformats.org/officeDocument/2006/relationships/hyperlink" Target="http://shilp-prv.edu.yar.ru/" TargetMode="External"/><Relationship Id="rId189" Type="http://schemas.openxmlformats.org/officeDocument/2006/relationships/hyperlink" Target="http://www.76308s017.edusite.ru/" TargetMode="External"/><Relationship Id="rId3" Type="http://schemas.openxmlformats.org/officeDocument/2006/relationships/hyperlink" Target="http://ivan-shkola.ru/2019-01-28-09-36-00" TargetMode="External"/><Relationship Id="rId214" Type="http://schemas.openxmlformats.org/officeDocument/2006/relationships/hyperlink" Target="http://internat4.ucoz.ru/index/letnij_lager/0-192" TargetMode="External"/><Relationship Id="rId235" Type="http://schemas.openxmlformats.org/officeDocument/2006/relationships/hyperlink" Target="http://school40.edu.yar.ru/organizatsiya_otdiha_detey_i_ih_ozdorovleniya.html" TargetMode="External"/><Relationship Id="rId256" Type="http://schemas.openxmlformats.org/officeDocument/2006/relationships/hyperlink" Target="https://school52.edu.yar.ru/" TargetMode="External"/><Relationship Id="rId277" Type="http://schemas.openxmlformats.org/officeDocument/2006/relationships/hyperlink" Target="http://school4.edu.yar.ru/letniy_ozdorovitelniy_lager_eralash.html" TargetMode="External"/><Relationship Id="rId298" Type="http://schemas.openxmlformats.org/officeDocument/2006/relationships/hyperlink" Target="https://school47.edu.yar.ru/letniy_lager/letniy_lager.html" TargetMode="External"/><Relationship Id="rId116" Type="http://schemas.openxmlformats.org/officeDocument/2006/relationships/hyperlink" Target="http://76310s006.edusite.ru/" TargetMode="External"/><Relationship Id="rId137" Type="http://schemas.openxmlformats.org/officeDocument/2006/relationships/hyperlink" Target="http://sch5-ugl.edu.yar.ru/" TargetMode="External"/><Relationship Id="rId158" Type="http://schemas.openxmlformats.org/officeDocument/2006/relationships/hyperlink" Target="https://semb-ros.edu.yar.ru/shkolniy_lager.html" TargetMode="External"/><Relationship Id="rId302" Type="http://schemas.openxmlformats.org/officeDocument/2006/relationships/hyperlink" Target="https://school67.edu.yar.ru/dopolnitelnoe_obrazovanie/ozdorovitelniy_lager.html" TargetMode="External"/><Relationship Id="rId323" Type="http://schemas.openxmlformats.org/officeDocument/2006/relationships/hyperlink" Target="https://syutur.edu.yar.ru/" TargetMode="External"/><Relationship Id="rId344" Type="http://schemas.openxmlformats.org/officeDocument/2006/relationships/hyperlink" Target="https://bselo-cdt.edu.yar.ru/zagruzki_dokumenti/pasport_tsentra.html" TargetMode="External"/><Relationship Id="rId20" Type="http://schemas.openxmlformats.org/officeDocument/2006/relationships/hyperlink" Target="http://oktschool.edu.yar.ru/" TargetMode="External"/><Relationship Id="rId41" Type="http://schemas.openxmlformats.org/officeDocument/2006/relationships/hyperlink" Target="https://sh4-tmr.edu.yar.ru/shkolniy_lager_romashka.html" TargetMode="External"/><Relationship Id="rId62" Type="http://schemas.openxmlformats.org/officeDocument/2006/relationships/hyperlink" Target="https://ivniak.edu.yar.ru/" TargetMode="External"/><Relationship Id="rId83" Type="http://schemas.openxmlformats.org/officeDocument/2006/relationships/hyperlink" Target="https://lackoe.schools.by/" TargetMode="External"/><Relationship Id="rId179" Type="http://schemas.openxmlformats.org/officeDocument/2006/relationships/hyperlink" Target="https://filip-lub.edu.yar.r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urist.edu.yar.r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pu23.edu.yar.ru/lto.html" TargetMode="External"/><Relationship Id="rId13" Type="http://schemas.openxmlformats.org/officeDocument/2006/relationships/hyperlink" Target="https://pk21.edu.yar.ru/lager_truda_i_otdiha.html" TargetMode="External"/><Relationship Id="rId18" Type="http://schemas.openxmlformats.org/officeDocument/2006/relationships/hyperlink" Target="https://rkgi.edu.yar.ru/" TargetMode="External"/><Relationship Id="rId3" Type="http://schemas.openxmlformats.org/officeDocument/2006/relationships/hyperlink" Target="https://pu10.edu.yar.ru/" TargetMode="External"/><Relationship Id="rId7" Type="http://schemas.openxmlformats.org/officeDocument/2006/relationships/hyperlink" Target="https://rc-it.edu.yar.ru/lto.html" TargetMode="External"/><Relationship Id="rId12" Type="http://schemas.openxmlformats.org/officeDocument/2006/relationships/hyperlink" Target="https://pu24.edu.yar.ru/lto.html" TargetMode="External"/><Relationship Id="rId17" Type="http://schemas.openxmlformats.org/officeDocument/2006/relationships/hyperlink" Target="https://selhoztehn-posh.edu.yar.ru/" TargetMode="External"/><Relationship Id="rId2" Type="http://schemas.openxmlformats.org/officeDocument/2006/relationships/hyperlink" Target="https://pl32.edu.yar.ru/" TargetMode="External"/><Relationship Id="rId16" Type="http://schemas.openxmlformats.org/officeDocument/2006/relationships/hyperlink" Target="https://dapt.ru/" TargetMode="External"/><Relationship Id="rId20" Type="http://schemas.openxmlformats.org/officeDocument/2006/relationships/printerSettings" Target="../printerSettings/printerSettings4.bin"/><Relationship Id="rId1" Type="http://schemas.openxmlformats.org/officeDocument/2006/relationships/hyperlink" Target="https://college-nevskogo.edu.yar.ru/" TargetMode="External"/><Relationship Id="rId6" Type="http://schemas.openxmlformats.org/officeDocument/2006/relationships/hyperlink" Target="https://pu47.edu.yar.ru/" TargetMode="External"/><Relationship Id="rId11" Type="http://schemas.openxmlformats.org/officeDocument/2006/relationships/hyperlink" Target="http://www.ytuipt.ru/" TargetMode="External"/><Relationship Id="rId5" Type="http://schemas.openxmlformats.org/officeDocument/2006/relationships/hyperlink" Target="https://zavpk.edu.yar.ru/lager_truda_i_otdiha.html" TargetMode="External"/><Relationship Id="rId15" Type="http://schemas.openxmlformats.org/officeDocument/2006/relationships/hyperlink" Target="http://www.pl17yar.ru/live/lto/" TargetMode="External"/><Relationship Id="rId10" Type="http://schemas.openxmlformats.org/officeDocument/2006/relationships/hyperlink" Target="https://tbs.edu.yar.ru/lager_truda_i_otdiha.html" TargetMode="External"/><Relationship Id="rId19" Type="http://schemas.openxmlformats.org/officeDocument/2006/relationships/hyperlink" Target="https://umtt.ru/" TargetMode="External"/><Relationship Id="rId4" Type="http://schemas.openxmlformats.org/officeDocument/2006/relationships/hyperlink" Target="https://pu46.edu.yar.ru/lager_truda_i_otdiha.html" TargetMode="External"/><Relationship Id="rId9" Type="http://schemas.openxmlformats.org/officeDocument/2006/relationships/hyperlink" Target="https://pu41.edu.yar.ru/lager_truda_i_otdiha.html" TargetMode="External"/><Relationship Id="rId14" Type="http://schemas.openxmlformats.org/officeDocument/2006/relationships/hyperlink" Target="https://yar-kip.edu.yar.ru/lto/lto.html"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cdutt.edu.yar.ru/lager/sez.pdf" TargetMode="External"/><Relationship Id="rId18" Type="http://schemas.openxmlformats.org/officeDocument/2006/relationships/hyperlink" Target="https://artschool7.yar.muzkult.ru/lager/" TargetMode="External"/><Relationship Id="rId26" Type="http://schemas.openxmlformats.org/officeDocument/2006/relationships/hyperlink" Target="http://&#1076;&#1096;&#1080;3-&#1103;&#1088;.&#1088;&#1092;/index.php/letnij-lager" TargetMode="External"/><Relationship Id="rId39" Type="http://schemas.openxmlformats.org/officeDocument/2006/relationships/hyperlink" Target="mailto:irina_intc@mail.ru" TargetMode="External"/><Relationship Id="rId3" Type="http://schemas.openxmlformats.org/officeDocument/2006/relationships/hyperlink" Target="http://yargimnastika.ru/" TargetMode="External"/><Relationship Id="rId21" Type="http://schemas.openxmlformats.org/officeDocument/2006/relationships/hyperlink" Target="https://shkola-iskusstv10.jimdo.com/%D0%BB%D0%B5%D1%82%D0%BD%D0%B8%D0%B9-%D0%BB%D0%B0%D0%B3%D0%B5%D1%80%D1%8C/" TargetMode="External"/><Relationship Id="rId34" Type="http://schemas.openxmlformats.org/officeDocument/2006/relationships/hyperlink" Target="http://camp.piramida-centre.ru/" TargetMode="External"/><Relationship Id="rId42" Type="http://schemas.openxmlformats.org/officeDocument/2006/relationships/hyperlink" Target="http://www.&#1076;&#1102;&#1089;&#1096;-&#1087;&#1077;&#1088;&#1077;&#1089;&#1083;&#1072;&#1074;&#1083;&#1100;.&#1088;&#1092;/" TargetMode="External"/><Relationship Id="rId47" Type="http://schemas.openxmlformats.org/officeDocument/2006/relationships/hyperlink" Target="http://dnschool.ru/children/primary/index.php" TargetMode="External"/><Relationship Id="rId50" Type="http://schemas.openxmlformats.org/officeDocument/2006/relationships/hyperlink" Target="http://arefino-kdk.ru/" TargetMode="External"/><Relationship Id="rId7" Type="http://schemas.openxmlformats.org/officeDocument/2006/relationships/hyperlink" Target="https://abc-studio-yar.ru/gorodskoi_laghier" TargetMode="External"/><Relationship Id="rId12" Type="http://schemas.openxmlformats.org/officeDocument/2006/relationships/hyperlink" Target="http://www.yarcdu.ru/node/3633" TargetMode="External"/><Relationship Id="rId17" Type="http://schemas.openxmlformats.org/officeDocument/2006/relationships/hyperlink" Target="http://&#1076;&#1096;&#1080;3-&#1103;&#1088;.&#1088;&#1092;/index.php/letnij-lager" TargetMode="External"/><Relationship Id="rId25" Type="http://schemas.openxmlformats.org/officeDocument/2006/relationships/hyperlink" Target="http://www.sobinovschool.ru/p0149.htm" TargetMode="External"/><Relationship Id="rId33" Type="http://schemas.openxmlformats.org/officeDocument/2006/relationships/hyperlink" Target="http://rybinskchess.ru/" TargetMode="External"/><Relationship Id="rId38" Type="http://schemas.openxmlformats.org/officeDocument/2006/relationships/hyperlink" Target="http://www.sdushor-10.ru/" TargetMode="External"/><Relationship Id="rId46" Type="http://schemas.openxmlformats.org/officeDocument/2006/relationships/hyperlink" Target="https://prs2ssh.edu.yar.ru/" TargetMode="External"/><Relationship Id="rId2" Type="http://schemas.openxmlformats.org/officeDocument/2006/relationships/hyperlink" Target="http://sdiusshor4.narod.ru/" TargetMode="External"/><Relationship Id="rId16" Type="http://schemas.openxmlformats.org/officeDocument/2006/relationships/hyperlink" Target="https://djsch.webnode.ru/uslugi/profilnyj-lager/" TargetMode="External"/><Relationship Id="rId20" Type="http://schemas.openxmlformats.org/officeDocument/2006/relationships/hyperlink" Target="http://art5-yar.ru/index.php/component/content/article?id=631%20" TargetMode="External"/><Relationship Id="rId29" Type="http://schemas.openxmlformats.org/officeDocument/2006/relationships/hyperlink" Target="http://&#1076;&#1096;&#1080;3-&#1103;&#1088;.&#1088;&#1092;/index.php/letnij-lager" TargetMode="External"/><Relationship Id="rId41" Type="http://schemas.openxmlformats.org/officeDocument/2006/relationships/hyperlink" Target="https://wr-school.ru/landing/summer-camp/" TargetMode="External"/><Relationship Id="rId54" Type="http://schemas.openxmlformats.org/officeDocument/2006/relationships/printerSettings" Target="../printerSettings/printerSettings5.bin"/><Relationship Id="rId1" Type="http://schemas.openxmlformats.org/officeDocument/2006/relationships/hyperlink" Target="https://turist.edu.yar.ru/profilnie_lagerya/2019_god.html" TargetMode="External"/><Relationship Id="rId6" Type="http://schemas.openxmlformats.org/officeDocument/2006/relationships/hyperlink" Target="http://garantylearning.com/yaroslavl/camp/camp.html" TargetMode="External"/><Relationship Id="rId11" Type="http://schemas.openxmlformats.org/officeDocument/2006/relationships/hyperlink" Target="http://www.yarcdu.ru/node/3618" TargetMode="External"/><Relationship Id="rId24" Type="http://schemas.openxmlformats.org/officeDocument/2006/relationships/hyperlink" Target="http://kancona.ru/informaciya-2/letnij-lager" TargetMode="External"/><Relationship Id="rId32" Type="http://schemas.openxmlformats.org/officeDocument/2006/relationships/hyperlink" Target="https://turist.edu.yar.ru/" TargetMode="External"/><Relationship Id="rId37" Type="http://schemas.openxmlformats.org/officeDocument/2006/relationships/hyperlink" Target="http://bassein-rybinsk.ru/" TargetMode="External"/><Relationship Id="rId40" Type="http://schemas.openxmlformats.org/officeDocument/2006/relationships/hyperlink" Target="https://intisi.ru/" TargetMode="External"/><Relationship Id="rId45" Type="http://schemas.openxmlformats.org/officeDocument/2006/relationships/hyperlink" Target="https://www.bing.com/search?q=evroslavl.ru&amp;qs=n&amp;form=QBRE&amp;sp=-1&amp;pq=evroslavl.ru&amp;sc=1-12&amp;sk=&amp;cvid=000990EAE6A74ED495BEB3A3CC3AAAA8" TargetMode="External"/><Relationship Id="rId53" Type="http://schemas.openxmlformats.org/officeDocument/2006/relationships/hyperlink" Target="http://sretene.ru/" TargetMode="External"/><Relationship Id="rId5" Type="http://schemas.openxmlformats.org/officeDocument/2006/relationships/hyperlink" Target="mailto:&#1050;&#1074;&#1072;&#1089;&#1086;&#1074;%20&#1040;&#1088;&#1090;&#1077;&#1084;%20&#1054;&#1083;&#1077;&#1075;&#1086;&#1074;&#1080;&#1095;,%20+7(4852)60-85-45,%20info76@garantylearning.com" TargetMode="External"/><Relationship Id="rId15" Type="http://schemas.openxmlformats.org/officeDocument/2006/relationships/hyperlink" Target="https://kvantorium.edu.yar.ru/profilniy_lager.html" TargetMode="External"/><Relationship Id="rId23" Type="http://schemas.openxmlformats.org/officeDocument/2006/relationships/hyperlink" Target="http://www.art-shkola2.yarvl.ru/page63.html" TargetMode="External"/><Relationship Id="rId28" Type="http://schemas.openxmlformats.org/officeDocument/2006/relationships/hyperlink" Target="http://www.molniya76.ru/" TargetMode="External"/><Relationship Id="rId36" Type="http://schemas.openxmlformats.org/officeDocument/2006/relationships/hyperlink" Target="http://rybinskchess.ru/" TargetMode="External"/><Relationship Id="rId49" Type="http://schemas.openxmlformats.org/officeDocument/2006/relationships/hyperlink" Target="http://www.&#1076;&#1102;&#1089;&#1096;-&#1087;&#1077;&#1088;&#1077;&#1089;&#1083;&#1072;&#1074;&#1083;&#1100;.&#1088;&#1092;/" TargetMode="External"/><Relationship Id="rId10" Type="http://schemas.openxmlformats.org/officeDocument/2006/relationships/hyperlink" Target="http://www.yarcdu.ru/node/3620" TargetMode="External"/><Relationship Id="rId19" Type="http://schemas.openxmlformats.org/officeDocument/2006/relationships/hyperlink" Target="http://art1-yar.ru/index.php/ob-yavleniya/683-detskij-lager-iyunskaya-palitra-pri-maudo-detskaya-shkola-iskusstv-1-goroda-yaroslavlya" TargetMode="External"/><Relationship Id="rId31" Type="http://schemas.openxmlformats.org/officeDocument/2006/relationships/hyperlink" Target="http://www.sobinovschool.ru/p0149.htm" TargetMode="External"/><Relationship Id="rId44" Type="http://schemas.openxmlformats.org/officeDocument/2006/relationships/hyperlink" Target="mailto:yazyk.klub@yandex.ru" TargetMode="External"/><Relationship Id="rId52" Type="http://schemas.openxmlformats.org/officeDocument/2006/relationships/hyperlink" Target="http://glebovo-cd.ru/" TargetMode="External"/><Relationship Id="rId4" Type="http://schemas.openxmlformats.org/officeDocument/2006/relationships/hyperlink" Target="http://www.molniya76.ru/" TargetMode="External"/><Relationship Id="rId9" Type="http://schemas.openxmlformats.org/officeDocument/2006/relationships/hyperlink" Target="http://www.pereborez.ru/?scp=42" TargetMode="External"/><Relationship Id="rId14" Type="http://schemas.openxmlformats.org/officeDocument/2006/relationships/hyperlink" Target="https://cdutt.edu.yar.ru/profilniy_lager.html" TargetMode="External"/><Relationship Id="rId22" Type="http://schemas.openxmlformats.org/officeDocument/2006/relationships/hyperlink" Target="http://almazovschool76.ru/index/letnij_ozdorovitelnyj_lager/0-34" TargetMode="External"/><Relationship Id="rId27" Type="http://schemas.openxmlformats.org/officeDocument/2006/relationships/hyperlink" Target="http://sdiusshor4.narod.ru/" TargetMode="External"/><Relationship Id="rId30" Type="http://schemas.openxmlformats.org/officeDocument/2006/relationships/hyperlink" Target="http://www.molniya76.ru/" TargetMode="External"/><Relationship Id="rId35" Type="http://schemas.openxmlformats.org/officeDocument/2006/relationships/hyperlink" Target="http://sdusshor2.com/" TargetMode="External"/><Relationship Id="rId43" Type="http://schemas.openxmlformats.org/officeDocument/2006/relationships/hyperlink" Target="http://leto.itlandia.ru/" TargetMode="External"/><Relationship Id="rId48" Type="http://schemas.openxmlformats.org/officeDocument/2006/relationships/hyperlink" Target="https://vk.com/sd_onelove" TargetMode="External"/><Relationship Id="rId8" Type="http://schemas.openxmlformats.org/officeDocument/2006/relationships/hyperlink" Target="https://turist.edu.yar.ru/" TargetMode="External"/><Relationship Id="rId51" Type="http://schemas.openxmlformats.org/officeDocument/2006/relationships/hyperlink" Target="http://volkovo-kdk.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tabSelected="1" view="pageBreakPreview" topLeftCell="A39" zoomScale="90" zoomScaleNormal="100" zoomScaleSheetLayoutView="90" workbookViewId="0">
      <selection activeCell="I39" sqref="I39"/>
    </sheetView>
  </sheetViews>
  <sheetFormatPr defaultRowHeight="15" x14ac:dyDescent="0.25"/>
  <cols>
    <col min="1" max="1" width="3.28515625" customWidth="1"/>
    <col min="2" max="2" width="21" customWidth="1"/>
    <col min="3" max="3" width="23.5703125" customWidth="1"/>
    <col min="4" max="4" width="18.140625" customWidth="1"/>
    <col min="5" max="5" width="20.85546875" customWidth="1"/>
    <col min="6" max="6" width="28.42578125" customWidth="1"/>
    <col min="7" max="7" width="16.140625" customWidth="1"/>
    <col min="8" max="8" width="9.28515625" customWidth="1"/>
    <col min="9" max="9" width="40" customWidth="1"/>
    <col min="10" max="10" width="9.5703125" customWidth="1"/>
  </cols>
  <sheetData>
    <row r="1" spans="1:22" ht="15" customHeight="1" x14ac:dyDescent="0.25">
      <c r="A1" s="4"/>
      <c r="B1" s="401" t="s">
        <v>3632</v>
      </c>
      <c r="C1" s="401"/>
      <c r="D1" s="401"/>
      <c r="E1" s="401"/>
      <c r="F1" s="401"/>
      <c r="G1" s="401"/>
      <c r="H1" s="401"/>
      <c r="I1" s="401"/>
      <c r="J1" s="401"/>
      <c r="K1" s="4"/>
      <c r="L1" s="4"/>
      <c r="M1" s="4"/>
      <c r="N1" s="4"/>
      <c r="O1" s="4"/>
      <c r="P1" s="4"/>
      <c r="Q1" s="4"/>
      <c r="R1" s="4"/>
      <c r="S1" s="4"/>
      <c r="T1" s="4"/>
      <c r="U1" s="4"/>
      <c r="V1" s="4"/>
    </row>
    <row r="2" spans="1:22" ht="15" customHeight="1" x14ac:dyDescent="0.25">
      <c r="A2" s="4"/>
      <c r="B2" s="402"/>
      <c r="C2" s="402"/>
      <c r="D2" s="402"/>
      <c r="E2" s="402"/>
      <c r="F2" s="402"/>
      <c r="G2" s="402"/>
      <c r="H2" s="402"/>
      <c r="I2" s="402"/>
      <c r="J2" s="402"/>
      <c r="K2" s="4"/>
      <c r="L2" s="4"/>
      <c r="M2" s="4"/>
      <c r="N2" s="4"/>
      <c r="O2" s="4"/>
      <c r="P2" s="4"/>
      <c r="Q2" s="4"/>
      <c r="R2" s="4"/>
      <c r="S2" s="4"/>
      <c r="T2" s="4"/>
      <c r="U2" s="4"/>
      <c r="V2" s="4"/>
    </row>
    <row r="3" spans="1:22" ht="15.75" x14ac:dyDescent="0.25">
      <c r="A3" s="4"/>
      <c r="B3" s="402"/>
      <c r="C3" s="402"/>
      <c r="D3" s="402"/>
      <c r="E3" s="402"/>
      <c r="F3" s="402"/>
      <c r="G3" s="402"/>
      <c r="H3" s="402"/>
      <c r="I3" s="402"/>
      <c r="J3" s="402"/>
      <c r="K3" s="4"/>
      <c r="L3" s="4"/>
      <c r="M3" s="4"/>
      <c r="N3" s="4"/>
      <c r="O3" s="4"/>
      <c r="P3" s="4"/>
      <c r="Q3" s="4"/>
      <c r="R3" s="4"/>
      <c r="S3" s="4"/>
      <c r="T3" s="4"/>
      <c r="U3" s="4"/>
      <c r="V3" s="4"/>
    </row>
    <row r="4" spans="1:22" ht="14.25" customHeight="1" x14ac:dyDescent="0.25">
      <c r="A4" s="7"/>
      <c r="B4" s="8"/>
      <c r="C4" s="8"/>
      <c r="D4" s="9"/>
      <c r="E4" s="8"/>
      <c r="F4" s="8"/>
      <c r="G4" s="8"/>
      <c r="H4" s="8"/>
      <c r="I4" s="8"/>
      <c r="J4" s="8"/>
      <c r="K4" s="8"/>
      <c r="L4" s="8"/>
      <c r="M4" s="8"/>
      <c r="N4" s="8"/>
      <c r="O4" s="8"/>
      <c r="P4" s="10"/>
      <c r="Q4" s="11"/>
      <c r="R4" s="423"/>
      <c r="S4" s="423"/>
      <c r="T4" s="9"/>
      <c r="U4" s="10"/>
      <c r="V4" s="10"/>
    </row>
    <row r="5" spans="1:22" hidden="1" x14ac:dyDescent="0.25">
      <c r="A5" s="424"/>
      <c r="B5" s="424"/>
      <c r="C5" s="424"/>
      <c r="D5" s="424"/>
      <c r="E5" s="424"/>
      <c r="F5" s="424"/>
      <c r="G5" s="424"/>
      <c r="H5" s="424"/>
      <c r="I5" s="424"/>
      <c r="J5" s="424"/>
      <c r="K5" s="424"/>
      <c r="L5" s="424"/>
      <c r="M5" s="424"/>
      <c r="N5" s="424"/>
      <c r="O5" s="424"/>
      <c r="P5" s="424"/>
      <c r="Q5" s="424"/>
      <c r="R5" s="424"/>
      <c r="S5" s="424"/>
      <c r="T5" s="424"/>
      <c r="U5" s="424"/>
      <c r="V5" s="424"/>
    </row>
    <row r="6" spans="1:22" ht="102" x14ac:dyDescent="0.25">
      <c r="A6" s="21" t="s">
        <v>0</v>
      </c>
      <c r="B6" s="21" t="s">
        <v>1</v>
      </c>
      <c r="C6" s="21" t="s">
        <v>2</v>
      </c>
      <c r="D6" s="21" t="s">
        <v>3</v>
      </c>
      <c r="E6" s="21" t="s">
        <v>4</v>
      </c>
      <c r="F6" s="21" t="s">
        <v>5</v>
      </c>
      <c r="G6" s="21" t="s">
        <v>86</v>
      </c>
      <c r="H6" s="21" t="s">
        <v>7</v>
      </c>
      <c r="I6" s="21" t="s">
        <v>8</v>
      </c>
      <c r="J6" s="21" t="s">
        <v>9</v>
      </c>
      <c r="K6" s="4"/>
      <c r="L6" s="4"/>
      <c r="M6" s="4"/>
      <c r="N6" s="4"/>
      <c r="O6" s="4"/>
      <c r="P6" s="4"/>
      <c r="Q6" s="4"/>
      <c r="R6" s="4"/>
      <c r="S6" s="4"/>
      <c r="T6" s="4"/>
      <c r="U6" s="4"/>
      <c r="V6" s="4"/>
    </row>
    <row r="7" spans="1:22" x14ac:dyDescent="0.25">
      <c r="A7" s="21">
        <v>1</v>
      </c>
      <c r="B7" s="21">
        <v>2</v>
      </c>
      <c r="C7" s="21">
        <v>3</v>
      </c>
      <c r="D7" s="21">
        <v>4</v>
      </c>
      <c r="E7" s="21">
        <v>5</v>
      </c>
      <c r="F7" s="21">
        <v>6</v>
      </c>
      <c r="G7" s="21">
        <v>7</v>
      </c>
      <c r="H7" s="21">
        <v>8</v>
      </c>
      <c r="I7" s="21">
        <v>9</v>
      </c>
      <c r="J7" s="21">
        <v>10</v>
      </c>
      <c r="K7" s="4"/>
      <c r="L7" s="4"/>
      <c r="M7" s="4"/>
      <c r="N7" s="4"/>
      <c r="O7" s="4"/>
      <c r="P7" s="4"/>
      <c r="Q7" s="4"/>
      <c r="R7" s="4"/>
      <c r="S7" s="4"/>
      <c r="T7" s="4"/>
      <c r="U7" s="4"/>
      <c r="V7" s="4"/>
    </row>
    <row r="8" spans="1:22" x14ac:dyDescent="0.25">
      <c r="A8" s="405" t="s">
        <v>10</v>
      </c>
      <c r="B8" s="405"/>
      <c r="C8" s="405"/>
      <c r="D8" s="405"/>
      <c r="E8" s="405"/>
      <c r="F8" s="405"/>
      <c r="G8" s="405"/>
      <c r="H8" s="405"/>
      <c r="I8" s="405"/>
      <c r="J8" s="405"/>
      <c r="K8" s="4"/>
      <c r="L8" s="4"/>
      <c r="M8" s="4"/>
      <c r="N8" s="4"/>
      <c r="O8" s="4"/>
      <c r="P8" s="4"/>
      <c r="Q8" s="4"/>
      <c r="R8" s="4"/>
      <c r="S8" s="4"/>
      <c r="T8" s="4"/>
      <c r="U8" s="4"/>
      <c r="V8" s="4"/>
    </row>
    <row r="9" spans="1:22" x14ac:dyDescent="0.25">
      <c r="A9" s="405" t="s">
        <v>11</v>
      </c>
      <c r="B9" s="405"/>
      <c r="C9" s="405"/>
      <c r="D9" s="405"/>
      <c r="E9" s="406"/>
      <c r="F9" s="405"/>
      <c r="G9" s="405"/>
      <c r="H9" s="405"/>
      <c r="I9" s="405"/>
      <c r="J9" s="405"/>
      <c r="K9" s="4"/>
      <c r="L9" s="4"/>
      <c r="M9" s="4"/>
      <c r="N9" s="4"/>
      <c r="O9" s="4"/>
      <c r="P9" s="4"/>
      <c r="Q9" s="4"/>
      <c r="R9" s="4"/>
      <c r="S9" s="4"/>
      <c r="T9" s="4"/>
      <c r="U9" s="4"/>
      <c r="V9" s="4"/>
    </row>
    <row r="10" spans="1:22" ht="303" customHeight="1" x14ac:dyDescent="0.25">
      <c r="A10" s="13">
        <v>1</v>
      </c>
      <c r="B10" s="82" t="s">
        <v>79</v>
      </c>
      <c r="C10" s="82" t="s">
        <v>2001</v>
      </c>
      <c r="D10" s="60" t="s">
        <v>778</v>
      </c>
      <c r="E10" s="67" t="s">
        <v>3679</v>
      </c>
      <c r="F10" s="85" t="s">
        <v>80</v>
      </c>
      <c r="G10" s="82" t="s">
        <v>758</v>
      </c>
      <c r="H10" s="82" t="s">
        <v>777</v>
      </c>
      <c r="I10" s="82" t="s">
        <v>735</v>
      </c>
      <c r="J10" s="93" t="s">
        <v>1836</v>
      </c>
      <c r="K10" s="4"/>
      <c r="L10" s="4"/>
      <c r="M10" s="4"/>
      <c r="N10" s="4"/>
      <c r="O10" s="4"/>
      <c r="P10" s="4"/>
      <c r="Q10" s="4"/>
      <c r="R10" s="4"/>
      <c r="S10" s="4"/>
      <c r="T10" s="4"/>
      <c r="U10" s="4"/>
      <c r="V10" s="4"/>
    </row>
    <row r="11" spans="1:22" ht="144" customHeight="1" x14ac:dyDescent="0.25">
      <c r="A11" s="2">
        <v>2</v>
      </c>
      <c r="B11" s="1" t="s">
        <v>77</v>
      </c>
      <c r="C11" s="1" t="s">
        <v>147</v>
      </c>
      <c r="D11" s="1" t="s">
        <v>153</v>
      </c>
      <c r="E11" s="97" t="s">
        <v>832</v>
      </c>
      <c r="F11" s="32" t="s">
        <v>78</v>
      </c>
      <c r="G11" s="1" t="s">
        <v>759</v>
      </c>
      <c r="H11" s="1" t="s">
        <v>817</v>
      </c>
      <c r="I11" s="1" t="s">
        <v>737</v>
      </c>
      <c r="J11" s="1" t="s">
        <v>779</v>
      </c>
      <c r="K11" s="4"/>
      <c r="L11" s="4"/>
      <c r="M11" s="4"/>
      <c r="N11" s="4"/>
      <c r="O11" s="4"/>
      <c r="P11" s="4"/>
      <c r="Q11" s="4"/>
      <c r="R11" s="4"/>
      <c r="S11" s="4"/>
      <c r="T11" s="4"/>
      <c r="U11" s="4"/>
      <c r="V11" s="4"/>
    </row>
    <row r="12" spans="1:22" ht="86.25" customHeight="1" x14ac:dyDescent="0.25">
      <c r="A12" s="403">
        <v>3</v>
      </c>
      <c r="B12" s="403" t="s">
        <v>75</v>
      </c>
      <c r="C12" s="403" t="s">
        <v>148</v>
      </c>
      <c r="D12" s="403" t="s">
        <v>780</v>
      </c>
      <c r="E12" s="403" t="s">
        <v>833</v>
      </c>
      <c r="F12" s="420" t="s">
        <v>154</v>
      </c>
      <c r="G12" s="403" t="s">
        <v>757</v>
      </c>
      <c r="H12" s="403" t="s">
        <v>76</v>
      </c>
      <c r="I12" s="403" t="s">
        <v>736</v>
      </c>
      <c r="J12" s="403" t="s">
        <v>781</v>
      </c>
      <c r="K12" s="4"/>
      <c r="L12" s="4"/>
      <c r="M12" s="4"/>
      <c r="N12" s="4"/>
      <c r="O12" s="4"/>
      <c r="P12" s="4"/>
      <c r="Q12" s="4"/>
      <c r="R12" s="4"/>
      <c r="S12" s="4"/>
      <c r="T12" s="4"/>
      <c r="U12" s="4"/>
      <c r="V12" s="4"/>
    </row>
    <row r="13" spans="1:22" ht="2.25" hidden="1" customHeight="1" x14ac:dyDescent="0.25">
      <c r="A13" s="404"/>
      <c r="B13" s="404"/>
      <c r="C13" s="404"/>
      <c r="D13" s="404"/>
      <c r="E13" s="404"/>
      <c r="F13" s="421"/>
      <c r="G13" s="404"/>
      <c r="H13" s="404"/>
      <c r="I13" s="404"/>
      <c r="J13" s="404"/>
      <c r="K13" s="4"/>
      <c r="L13" s="4"/>
      <c r="M13" s="4"/>
      <c r="N13" s="4"/>
      <c r="O13" s="4"/>
      <c r="P13" s="4"/>
      <c r="Q13" s="4"/>
      <c r="R13" s="4"/>
      <c r="S13" s="4"/>
      <c r="T13" s="4"/>
      <c r="U13" s="4"/>
      <c r="V13" s="4"/>
    </row>
    <row r="14" spans="1:22" ht="0.75" hidden="1" customHeight="1" x14ac:dyDescent="0.25">
      <c r="A14" s="404"/>
      <c r="B14" s="404"/>
      <c r="C14" s="404"/>
      <c r="D14" s="404"/>
      <c r="E14" s="404"/>
      <c r="F14" s="421"/>
      <c r="G14" s="404"/>
      <c r="H14" s="404"/>
      <c r="I14" s="404"/>
      <c r="J14" s="404"/>
      <c r="K14" s="4"/>
      <c r="L14" s="4"/>
      <c r="M14" s="4"/>
      <c r="N14" s="4"/>
      <c r="O14" s="4"/>
      <c r="P14" s="4"/>
      <c r="Q14" s="4"/>
      <c r="R14" s="4"/>
      <c r="S14" s="4"/>
      <c r="T14" s="4"/>
      <c r="U14" s="4"/>
      <c r="V14" s="4"/>
    </row>
    <row r="15" spans="1:22" ht="165" customHeight="1" x14ac:dyDescent="0.25">
      <c r="A15" s="404"/>
      <c r="B15" s="404"/>
      <c r="C15" s="404"/>
      <c r="D15" s="404"/>
      <c r="E15" s="404"/>
      <c r="F15" s="422"/>
      <c r="G15" s="404"/>
      <c r="H15" s="404"/>
      <c r="I15" s="404"/>
      <c r="J15" s="404"/>
      <c r="K15" s="4"/>
      <c r="L15" s="4"/>
      <c r="M15" s="4"/>
      <c r="N15" s="4"/>
      <c r="O15" s="4"/>
      <c r="P15" s="4"/>
      <c r="Q15" s="4"/>
      <c r="R15" s="4"/>
      <c r="S15" s="4"/>
      <c r="T15" s="4"/>
      <c r="U15" s="4"/>
      <c r="V15" s="4"/>
    </row>
    <row r="16" spans="1:22" s="22" customFormat="1" ht="186.75" customHeight="1" x14ac:dyDescent="0.25">
      <c r="A16" s="84">
        <v>4</v>
      </c>
      <c r="B16" s="82" t="s">
        <v>130</v>
      </c>
      <c r="C16" s="82" t="s">
        <v>127</v>
      </c>
      <c r="D16" s="82" t="s">
        <v>128</v>
      </c>
      <c r="E16" s="82" t="s">
        <v>834</v>
      </c>
      <c r="F16" s="33" t="s">
        <v>140</v>
      </c>
      <c r="G16" s="82" t="s">
        <v>2571</v>
      </c>
      <c r="H16" s="82" t="s">
        <v>783</v>
      </c>
      <c r="I16" s="82" t="s">
        <v>738</v>
      </c>
      <c r="J16" s="82" t="s">
        <v>782</v>
      </c>
      <c r="K16" s="4"/>
      <c r="L16" s="4"/>
      <c r="M16" s="4"/>
      <c r="N16" s="4"/>
      <c r="O16" s="4"/>
      <c r="P16" s="4"/>
      <c r="Q16" s="4"/>
      <c r="R16" s="4"/>
      <c r="S16" s="4"/>
      <c r="T16" s="4"/>
      <c r="U16" s="4"/>
      <c r="V16" s="4"/>
    </row>
    <row r="17" spans="1:22" ht="167.25" customHeight="1" x14ac:dyDescent="0.25">
      <c r="A17" s="71">
        <v>5</v>
      </c>
      <c r="B17" s="93" t="s">
        <v>784</v>
      </c>
      <c r="C17" s="93" t="s">
        <v>785</v>
      </c>
      <c r="D17" s="93" t="s">
        <v>786</v>
      </c>
      <c r="E17" s="93" t="s">
        <v>835</v>
      </c>
      <c r="F17" s="98" t="s">
        <v>787</v>
      </c>
      <c r="G17" s="14" t="s">
        <v>791</v>
      </c>
      <c r="H17" s="93" t="s">
        <v>788</v>
      </c>
      <c r="I17" s="93" t="s">
        <v>789</v>
      </c>
      <c r="J17" s="93" t="s">
        <v>790</v>
      </c>
      <c r="K17" s="4"/>
      <c r="L17" s="4"/>
      <c r="M17" s="4"/>
      <c r="N17" s="4"/>
      <c r="O17" s="4"/>
      <c r="P17" s="4"/>
      <c r="Q17" s="4"/>
      <c r="R17" s="4"/>
      <c r="S17" s="4"/>
      <c r="T17" s="4"/>
      <c r="U17" s="4"/>
      <c r="V17" s="4"/>
    </row>
    <row r="18" spans="1:22" ht="151.5" customHeight="1" x14ac:dyDescent="0.25">
      <c r="A18" s="5">
        <v>6</v>
      </c>
      <c r="B18" s="5" t="s">
        <v>81</v>
      </c>
      <c r="C18" s="5" t="s">
        <v>82</v>
      </c>
      <c r="D18" s="5" t="s">
        <v>83</v>
      </c>
      <c r="E18" s="5" t="s">
        <v>3678</v>
      </c>
      <c r="F18" s="12" t="s">
        <v>85</v>
      </c>
      <c r="G18" s="5" t="s">
        <v>2572</v>
      </c>
      <c r="H18" s="5" t="s">
        <v>84</v>
      </c>
      <c r="I18" s="5" t="s">
        <v>739</v>
      </c>
      <c r="J18" s="5" t="s">
        <v>143</v>
      </c>
      <c r="K18" s="4"/>
      <c r="L18" s="4"/>
      <c r="M18" s="4"/>
      <c r="N18" s="4"/>
      <c r="O18" s="4"/>
      <c r="P18" s="4"/>
      <c r="Q18" s="4"/>
      <c r="R18" s="4"/>
      <c r="S18" s="4"/>
      <c r="T18" s="4"/>
      <c r="U18" s="4"/>
      <c r="V18" s="4"/>
    </row>
    <row r="19" spans="1:22" ht="352.5" customHeight="1" x14ac:dyDescent="0.25">
      <c r="A19" s="366">
        <v>7</v>
      </c>
      <c r="B19" s="366" t="s">
        <v>33</v>
      </c>
      <c r="C19" s="366" t="s">
        <v>3618</v>
      </c>
      <c r="D19" s="366" t="s">
        <v>34</v>
      </c>
      <c r="E19" s="366" t="s">
        <v>3621</v>
      </c>
      <c r="F19" s="88" t="s">
        <v>88</v>
      </c>
      <c r="G19" s="350" t="s">
        <v>3620</v>
      </c>
      <c r="H19" s="366" t="s">
        <v>3619</v>
      </c>
      <c r="I19" s="366" t="s">
        <v>752</v>
      </c>
      <c r="J19" s="89" t="s">
        <v>144</v>
      </c>
      <c r="K19" s="4"/>
      <c r="L19" s="4"/>
      <c r="M19" s="4"/>
      <c r="N19" s="4"/>
      <c r="O19" s="4"/>
      <c r="P19" s="4"/>
      <c r="Q19" s="4"/>
      <c r="R19" s="4"/>
      <c r="S19" s="4"/>
      <c r="T19" s="4"/>
      <c r="U19" s="4"/>
      <c r="V19" s="4"/>
    </row>
    <row r="20" spans="1:22" ht="331.5" customHeight="1" x14ac:dyDescent="0.25">
      <c r="A20" s="82">
        <v>8</v>
      </c>
      <c r="B20" s="82" t="s">
        <v>792</v>
      </c>
      <c r="C20" s="82" t="s">
        <v>89</v>
      </c>
      <c r="D20" s="82" t="s">
        <v>793</v>
      </c>
      <c r="E20" s="82" t="s">
        <v>808</v>
      </c>
      <c r="F20" s="83" t="str">
        <f>HYPERLINK("http://leto-deti.ru","Удаленность от города-11 км.  Автотранспортная доступность-шоссе,  автобусное сообщениеhttp://leto-deti.ru")</f>
        <v>Удаленность от города-11 км.  Автотранспортная доступность-шоссе,  автобусное сообщениеhttp://leto-deti.ru</v>
      </c>
      <c r="G20" s="58" t="s">
        <v>2516</v>
      </c>
      <c r="H20" s="82" t="s">
        <v>2205</v>
      </c>
      <c r="I20" s="82" t="s">
        <v>848</v>
      </c>
      <c r="J20" s="15" t="s">
        <v>794</v>
      </c>
      <c r="K20" s="4"/>
      <c r="L20" s="4"/>
      <c r="M20" s="4"/>
      <c r="N20" s="4"/>
      <c r="O20" s="4"/>
      <c r="P20" s="4"/>
      <c r="Q20" s="4"/>
      <c r="R20" s="4"/>
      <c r="S20" s="4"/>
      <c r="T20" s="4"/>
      <c r="U20" s="4"/>
      <c r="V20" s="4"/>
    </row>
    <row r="21" spans="1:22" ht="344.25" x14ac:dyDescent="0.25">
      <c r="A21" s="82">
        <v>9</v>
      </c>
      <c r="B21" s="82" t="s">
        <v>792</v>
      </c>
      <c r="C21" s="82" t="s">
        <v>90</v>
      </c>
      <c r="D21" s="82" t="s">
        <v>793</v>
      </c>
      <c r="E21" s="82" t="s">
        <v>795</v>
      </c>
      <c r="F21" s="83" t="str">
        <f>HYPERLINK("http://leto-deti.ru","Удаленность от города-9 км.  Автотранспортная доступность-шоссе,  автобусное сообщениеhttp://leto-deti.ru")</f>
        <v>Удаленность от города-9 км.  Автотранспортная доступность-шоссе,  автобусное сообщениеhttp://leto-deti.ru</v>
      </c>
      <c r="G21" s="58" t="s">
        <v>2517</v>
      </c>
      <c r="H21" s="82" t="s">
        <v>796</v>
      </c>
      <c r="I21" s="82" t="s">
        <v>847</v>
      </c>
      <c r="J21" s="15" t="s">
        <v>794</v>
      </c>
      <c r="K21" s="4"/>
      <c r="L21" s="4"/>
      <c r="M21" s="4"/>
      <c r="N21" s="4"/>
      <c r="O21" s="4"/>
      <c r="P21" s="4"/>
      <c r="Q21" s="4"/>
      <c r="R21" s="4"/>
      <c r="S21" s="4"/>
      <c r="T21" s="4"/>
      <c r="U21" s="4"/>
      <c r="V21" s="4"/>
    </row>
    <row r="22" spans="1:22" ht="320.25" customHeight="1" x14ac:dyDescent="0.25">
      <c r="A22" s="82">
        <v>10</v>
      </c>
      <c r="B22" s="82" t="s">
        <v>797</v>
      </c>
      <c r="C22" s="82" t="s">
        <v>798</v>
      </c>
      <c r="D22" s="82" t="s">
        <v>793</v>
      </c>
      <c r="E22" s="82" t="s">
        <v>809</v>
      </c>
      <c r="F22" s="83" t="str">
        <f>HYPERLINK("http://leto-deti.ru","Удаленность от города-9 км.  Автотранспортная доступность-шоссе,  автобусное сообщениеhttp://leto-deti.ru")</f>
        <v>Удаленность от города-9 км.  Автотранспортная доступность-шоссе,  автобусное сообщениеhttp://leto-deti.ru</v>
      </c>
      <c r="G22" s="58" t="s">
        <v>2518</v>
      </c>
      <c r="H22" s="82" t="s">
        <v>799</v>
      </c>
      <c r="I22" s="82" t="s">
        <v>849</v>
      </c>
      <c r="J22" s="15" t="s">
        <v>794</v>
      </c>
      <c r="K22" s="4"/>
      <c r="L22" s="4"/>
      <c r="M22" s="4"/>
      <c r="N22" s="4"/>
      <c r="O22" s="4"/>
      <c r="P22" s="4"/>
      <c r="Q22" s="4"/>
      <c r="R22" s="4"/>
      <c r="S22" s="4"/>
      <c r="T22" s="4"/>
      <c r="U22" s="4"/>
      <c r="V22" s="4"/>
    </row>
    <row r="23" spans="1:22" ht="73.5" customHeight="1" x14ac:dyDescent="0.25">
      <c r="A23" s="411">
        <v>11</v>
      </c>
      <c r="B23" s="411" t="s">
        <v>810</v>
      </c>
      <c r="C23" s="411" t="s">
        <v>811</v>
      </c>
      <c r="D23" s="411" t="s">
        <v>812</v>
      </c>
      <c r="E23" s="417" t="s">
        <v>3600</v>
      </c>
      <c r="F23" s="408" t="s">
        <v>813</v>
      </c>
      <c r="G23" s="411" t="s">
        <v>3601</v>
      </c>
      <c r="H23" s="411" t="s">
        <v>1816</v>
      </c>
      <c r="I23" s="411" t="s">
        <v>814</v>
      </c>
      <c r="J23" s="414" t="s">
        <v>145</v>
      </c>
      <c r="K23" s="4"/>
      <c r="L23" s="4"/>
      <c r="M23" s="4"/>
      <c r="N23" s="4"/>
      <c r="O23" s="4"/>
      <c r="P23" s="4"/>
      <c r="Q23" s="4"/>
      <c r="R23" s="4"/>
      <c r="S23" s="4"/>
      <c r="T23" s="4"/>
      <c r="U23" s="4"/>
      <c r="V23" s="4"/>
    </row>
    <row r="24" spans="1:22" ht="26.25" customHeight="1" x14ac:dyDescent="0.25">
      <c r="A24" s="412"/>
      <c r="B24" s="412"/>
      <c r="C24" s="412"/>
      <c r="D24" s="412"/>
      <c r="E24" s="418"/>
      <c r="F24" s="409"/>
      <c r="G24" s="412"/>
      <c r="H24" s="412"/>
      <c r="I24" s="412"/>
      <c r="J24" s="415"/>
      <c r="K24" s="4"/>
      <c r="L24" s="4"/>
      <c r="M24" s="4"/>
      <c r="N24" s="4"/>
      <c r="O24" s="4"/>
      <c r="P24" s="4"/>
      <c r="Q24" s="4"/>
      <c r="R24" s="4"/>
      <c r="S24" s="4"/>
      <c r="T24" s="4"/>
      <c r="U24" s="4"/>
      <c r="V24" s="4"/>
    </row>
    <row r="25" spans="1:22" ht="54" customHeight="1" x14ac:dyDescent="0.25">
      <c r="A25" s="413"/>
      <c r="B25" s="413"/>
      <c r="C25" s="413"/>
      <c r="D25" s="413"/>
      <c r="E25" s="419"/>
      <c r="F25" s="410"/>
      <c r="G25" s="413"/>
      <c r="H25" s="413"/>
      <c r="I25" s="413"/>
      <c r="J25" s="416"/>
      <c r="K25" s="4"/>
      <c r="L25" s="4"/>
      <c r="M25" s="4"/>
      <c r="N25" s="4"/>
      <c r="O25" s="4"/>
      <c r="P25" s="4"/>
      <c r="Q25" s="4"/>
      <c r="R25" s="4"/>
      <c r="S25" s="4"/>
      <c r="T25" s="4"/>
      <c r="U25" s="4"/>
      <c r="V25" s="4"/>
    </row>
    <row r="26" spans="1:22" s="22" customFormat="1" ht="114.75" x14ac:dyDescent="0.25">
      <c r="A26" s="86">
        <v>12</v>
      </c>
      <c r="B26" s="80" t="s">
        <v>803</v>
      </c>
      <c r="C26" s="80" t="s">
        <v>804</v>
      </c>
      <c r="D26" s="80" t="s">
        <v>87</v>
      </c>
      <c r="E26" s="80" t="s">
        <v>807</v>
      </c>
      <c r="F26" s="87" t="s">
        <v>805</v>
      </c>
      <c r="G26" s="265" t="s">
        <v>2796</v>
      </c>
      <c r="H26" s="79" t="s">
        <v>816</v>
      </c>
      <c r="I26" s="81" t="s">
        <v>806</v>
      </c>
      <c r="J26" s="81" t="s">
        <v>1837</v>
      </c>
      <c r="K26" s="4"/>
      <c r="L26" s="4"/>
      <c r="M26" s="4"/>
      <c r="N26" s="4"/>
      <c r="O26" s="4"/>
      <c r="P26" s="4"/>
      <c r="Q26" s="4"/>
      <c r="R26" s="4"/>
      <c r="S26" s="4"/>
      <c r="T26" s="4"/>
      <c r="U26" s="4"/>
      <c r="V26" s="4"/>
    </row>
    <row r="27" spans="1:22" s="22" customFormat="1" ht="177.75" customHeight="1" x14ac:dyDescent="0.25">
      <c r="A27" s="67">
        <v>13</v>
      </c>
      <c r="B27" s="73" t="s">
        <v>800</v>
      </c>
      <c r="C27" s="26" t="s">
        <v>131</v>
      </c>
      <c r="D27" s="67" t="s">
        <v>801</v>
      </c>
      <c r="E27" s="67" t="s">
        <v>3675</v>
      </c>
      <c r="F27" s="66" t="s">
        <v>802</v>
      </c>
      <c r="G27" s="110" t="s">
        <v>3567</v>
      </c>
      <c r="H27" s="67" t="s">
        <v>132</v>
      </c>
      <c r="I27" s="67" t="s">
        <v>741</v>
      </c>
      <c r="J27" s="67" t="s">
        <v>122</v>
      </c>
      <c r="K27" s="4"/>
      <c r="L27" s="4"/>
      <c r="M27" s="4"/>
      <c r="N27" s="4"/>
      <c r="O27" s="4"/>
      <c r="P27" s="4"/>
      <c r="Q27" s="4"/>
      <c r="R27" s="4"/>
      <c r="S27" s="4"/>
      <c r="T27" s="4"/>
      <c r="U27" s="4"/>
      <c r="V27" s="4"/>
    </row>
    <row r="28" spans="1:22" s="22" customFormat="1" ht="165.75" x14ac:dyDescent="0.25">
      <c r="A28" s="67">
        <v>14</v>
      </c>
      <c r="B28" s="90" t="s">
        <v>133</v>
      </c>
      <c r="C28" s="90" t="s">
        <v>134</v>
      </c>
      <c r="D28" s="90" t="s">
        <v>149</v>
      </c>
      <c r="E28" s="90" t="s">
        <v>3676</v>
      </c>
      <c r="F28" s="17" t="s">
        <v>135</v>
      </c>
      <c r="G28" s="73" t="s">
        <v>3087</v>
      </c>
      <c r="H28" s="77" t="s">
        <v>136</v>
      </c>
      <c r="I28" s="38" t="s">
        <v>740</v>
      </c>
      <c r="J28" s="90" t="s">
        <v>2652</v>
      </c>
      <c r="K28" s="4"/>
      <c r="L28" s="4"/>
      <c r="M28" s="4"/>
      <c r="N28" s="4"/>
      <c r="O28" s="4"/>
      <c r="P28" s="4"/>
      <c r="Q28" s="4"/>
      <c r="R28" s="4"/>
      <c r="S28" s="4"/>
      <c r="T28" s="4"/>
      <c r="U28" s="4"/>
      <c r="V28" s="4"/>
    </row>
    <row r="29" spans="1:22" s="29" customFormat="1" ht="111" customHeight="1" x14ac:dyDescent="0.25">
      <c r="A29" s="155">
        <v>15</v>
      </c>
      <c r="B29" s="73" t="s">
        <v>3490</v>
      </c>
      <c r="C29" s="156" t="s">
        <v>3491</v>
      </c>
      <c r="D29" s="156" t="s">
        <v>137</v>
      </c>
      <c r="E29" s="73" t="s">
        <v>3680</v>
      </c>
      <c r="F29" s="17" t="s">
        <v>138</v>
      </c>
      <c r="G29" s="156" t="s">
        <v>2055</v>
      </c>
      <c r="H29" s="76" t="s">
        <v>139</v>
      </c>
      <c r="I29" s="156" t="s">
        <v>2056</v>
      </c>
      <c r="J29" s="156" t="s">
        <v>146</v>
      </c>
      <c r="K29" s="4"/>
      <c r="L29" s="4"/>
      <c r="M29" s="4"/>
      <c r="N29" s="4"/>
      <c r="O29" s="4"/>
      <c r="P29" s="4"/>
      <c r="Q29" s="4"/>
      <c r="R29" s="4"/>
      <c r="S29" s="4"/>
      <c r="T29" s="4"/>
      <c r="U29" s="4"/>
      <c r="V29" s="4"/>
    </row>
    <row r="30" spans="1:22" s="22" customFormat="1" ht="170.25" customHeight="1" x14ac:dyDescent="0.25">
      <c r="A30" s="117">
        <v>16</v>
      </c>
      <c r="B30" s="117" t="s">
        <v>2711</v>
      </c>
      <c r="C30" s="117" t="s">
        <v>745</v>
      </c>
      <c r="D30" s="117" t="s">
        <v>2707</v>
      </c>
      <c r="E30" s="95" t="s">
        <v>815</v>
      </c>
      <c r="F30" s="96" t="s">
        <v>258</v>
      </c>
      <c r="G30" s="117" t="s">
        <v>2708</v>
      </c>
      <c r="H30" s="117" t="s">
        <v>2709</v>
      </c>
      <c r="I30" s="117" t="s">
        <v>2710</v>
      </c>
      <c r="J30" s="117" t="s">
        <v>122</v>
      </c>
      <c r="K30" s="4"/>
      <c r="L30" s="4"/>
      <c r="M30" s="4"/>
      <c r="N30" s="4"/>
      <c r="O30" s="4"/>
      <c r="P30" s="4"/>
      <c r="Q30" s="4"/>
      <c r="R30" s="4"/>
      <c r="S30" s="4"/>
      <c r="T30" s="4"/>
      <c r="U30" s="4"/>
      <c r="V30" s="4"/>
    </row>
    <row r="31" spans="1:22" ht="325.5" customHeight="1" x14ac:dyDescent="0.25">
      <c r="A31" s="91">
        <v>17</v>
      </c>
      <c r="B31" s="93" t="s">
        <v>818</v>
      </c>
      <c r="C31" s="93" t="s">
        <v>819</v>
      </c>
      <c r="D31" s="92" t="s">
        <v>821</v>
      </c>
      <c r="E31" s="92" t="s">
        <v>3616</v>
      </c>
      <c r="F31" s="93" t="s">
        <v>820</v>
      </c>
      <c r="G31" s="73" t="s">
        <v>3615</v>
      </c>
      <c r="H31" s="93" t="s">
        <v>115</v>
      </c>
      <c r="I31" s="93" t="s">
        <v>753</v>
      </c>
      <c r="J31" s="93" t="s">
        <v>794</v>
      </c>
      <c r="K31" s="4"/>
      <c r="L31" s="4"/>
      <c r="M31" s="4"/>
      <c r="N31" s="4"/>
      <c r="O31" s="4"/>
      <c r="P31" s="4"/>
      <c r="Q31" s="4"/>
      <c r="R31" s="4"/>
      <c r="S31" s="4"/>
      <c r="T31" s="4"/>
      <c r="U31" s="4"/>
      <c r="V31" s="4"/>
    </row>
    <row r="32" spans="1:22" ht="177.75" customHeight="1" x14ac:dyDescent="0.25">
      <c r="A32" s="3">
        <v>18</v>
      </c>
      <c r="B32" s="5" t="s">
        <v>125</v>
      </c>
      <c r="C32" s="5" t="s">
        <v>824</v>
      </c>
      <c r="D32" s="5" t="s">
        <v>94</v>
      </c>
      <c r="E32" s="5" t="s">
        <v>845</v>
      </c>
      <c r="F32" s="6" t="s">
        <v>116</v>
      </c>
      <c r="G32" s="5" t="s">
        <v>3633</v>
      </c>
      <c r="H32" s="5" t="s">
        <v>822</v>
      </c>
      <c r="I32" s="5" t="s">
        <v>823</v>
      </c>
      <c r="J32" s="16" t="s">
        <v>846</v>
      </c>
      <c r="K32" s="4"/>
      <c r="L32" s="4"/>
      <c r="M32" s="4"/>
      <c r="N32" s="4"/>
      <c r="O32" s="4"/>
      <c r="P32" s="4"/>
      <c r="Q32" s="4"/>
      <c r="R32" s="4"/>
      <c r="S32" s="4"/>
      <c r="T32" s="4"/>
      <c r="U32" s="4"/>
      <c r="V32" s="4"/>
    </row>
    <row r="33" spans="1:22" ht="141" customHeight="1" x14ac:dyDescent="0.25">
      <c r="A33" s="5">
        <v>19</v>
      </c>
      <c r="B33" s="5" t="s">
        <v>91</v>
      </c>
      <c r="C33" s="5" t="s">
        <v>92</v>
      </c>
      <c r="D33" s="5" t="s">
        <v>838</v>
      </c>
      <c r="E33" s="5" t="s">
        <v>2223</v>
      </c>
      <c r="F33" s="6" t="s">
        <v>93</v>
      </c>
      <c r="G33" s="5" t="s">
        <v>836</v>
      </c>
      <c r="H33" s="5" t="s">
        <v>837</v>
      </c>
      <c r="I33" s="5" t="s">
        <v>2002</v>
      </c>
      <c r="J33" s="5" t="s">
        <v>839</v>
      </c>
      <c r="K33" s="4"/>
      <c r="L33" s="4"/>
      <c r="M33" s="4"/>
      <c r="N33" s="4"/>
      <c r="O33" s="4"/>
      <c r="P33" s="4"/>
      <c r="Q33" s="4"/>
      <c r="R33" s="4"/>
      <c r="S33" s="4"/>
      <c r="T33" s="4"/>
      <c r="U33" s="4"/>
      <c r="V33" s="4"/>
    </row>
    <row r="34" spans="1:22" x14ac:dyDescent="0.25">
      <c r="A34" s="426">
        <v>20</v>
      </c>
      <c r="B34" s="403" t="s">
        <v>142</v>
      </c>
      <c r="C34" s="403" t="s">
        <v>840</v>
      </c>
      <c r="D34" s="403" t="s">
        <v>3623</v>
      </c>
      <c r="E34" s="403" t="s">
        <v>1739</v>
      </c>
      <c r="F34" s="420" t="s">
        <v>841</v>
      </c>
      <c r="G34" s="427" t="s">
        <v>3612</v>
      </c>
      <c r="H34" s="403" t="s">
        <v>842</v>
      </c>
      <c r="I34" s="403" t="s">
        <v>843</v>
      </c>
      <c r="J34" s="403" t="s">
        <v>825</v>
      </c>
      <c r="K34" s="4"/>
      <c r="L34" s="4"/>
      <c r="M34" s="4"/>
      <c r="N34" s="4"/>
      <c r="O34" s="4"/>
      <c r="P34" s="4"/>
      <c r="Q34" s="4"/>
      <c r="R34" s="4"/>
      <c r="S34" s="4"/>
      <c r="T34" s="4"/>
      <c r="U34" s="4"/>
      <c r="V34" s="4"/>
    </row>
    <row r="35" spans="1:22" s="28" customFormat="1" ht="168" customHeight="1" x14ac:dyDescent="0.25">
      <c r="A35" s="407"/>
      <c r="B35" s="407"/>
      <c r="C35" s="407"/>
      <c r="D35" s="407"/>
      <c r="E35" s="407"/>
      <c r="F35" s="422"/>
      <c r="G35" s="428"/>
      <c r="H35" s="407"/>
      <c r="I35" s="407"/>
      <c r="J35" s="407"/>
      <c r="K35" s="4"/>
      <c r="L35" s="4"/>
      <c r="M35" s="4"/>
      <c r="N35" s="4"/>
      <c r="O35" s="4"/>
      <c r="P35" s="4"/>
      <c r="Q35" s="4"/>
      <c r="R35" s="4"/>
      <c r="S35" s="4"/>
      <c r="T35" s="4"/>
      <c r="U35" s="4"/>
      <c r="V35" s="4"/>
    </row>
    <row r="36" spans="1:22" ht="165.75" x14ac:dyDescent="0.25">
      <c r="A36" s="93">
        <v>21</v>
      </c>
      <c r="B36" s="93" t="s">
        <v>826</v>
      </c>
      <c r="C36" s="93" t="s">
        <v>27</v>
      </c>
      <c r="D36" s="93" t="s">
        <v>827</v>
      </c>
      <c r="E36" s="93" t="s">
        <v>3682</v>
      </c>
      <c r="F36" s="94" t="s">
        <v>29</v>
      </c>
      <c r="G36" s="73" t="s">
        <v>2795</v>
      </c>
      <c r="H36" s="93" t="s">
        <v>28</v>
      </c>
      <c r="I36" s="93" t="s">
        <v>829</v>
      </c>
      <c r="J36" s="93" t="s">
        <v>828</v>
      </c>
      <c r="K36" s="4"/>
      <c r="L36" s="4"/>
      <c r="M36" s="4"/>
      <c r="N36" s="4"/>
      <c r="O36" s="4"/>
      <c r="P36" s="4"/>
      <c r="Q36" s="4"/>
      <c r="R36" s="4"/>
      <c r="S36" s="4"/>
      <c r="T36" s="4"/>
      <c r="U36" s="4"/>
      <c r="V36" s="4"/>
    </row>
    <row r="37" spans="1:22" ht="318" customHeight="1" x14ac:dyDescent="0.25">
      <c r="A37" s="93">
        <v>22</v>
      </c>
      <c r="B37" s="93" t="s">
        <v>106</v>
      </c>
      <c r="C37" s="93" t="s">
        <v>107</v>
      </c>
      <c r="D37" s="93" t="s">
        <v>108</v>
      </c>
      <c r="E37" s="93" t="s">
        <v>3673</v>
      </c>
      <c r="F37" s="17" t="s">
        <v>109</v>
      </c>
      <c r="G37" s="68" t="s">
        <v>3599</v>
      </c>
      <c r="H37" s="71" t="s">
        <v>3674</v>
      </c>
      <c r="I37" s="71" t="s">
        <v>754</v>
      </c>
      <c r="J37" s="71" t="s">
        <v>129</v>
      </c>
      <c r="K37" s="4"/>
      <c r="L37" s="4"/>
      <c r="M37" s="4"/>
      <c r="N37" s="4"/>
      <c r="O37" s="4"/>
      <c r="P37" s="4"/>
      <c r="Q37" s="4"/>
      <c r="R37" s="4"/>
      <c r="S37" s="4"/>
      <c r="T37" s="4"/>
      <c r="U37" s="4"/>
      <c r="V37" s="4"/>
    </row>
    <row r="38" spans="1:22" s="40" customFormat="1" ht="149.25" hidden="1" customHeight="1" x14ac:dyDescent="0.25">
      <c r="A38" s="3">
        <v>23</v>
      </c>
      <c r="B38" s="3" t="s">
        <v>291</v>
      </c>
      <c r="C38" s="3" t="s">
        <v>287</v>
      </c>
      <c r="D38" s="3" t="s">
        <v>288</v>
      </c>
      <c r="E38" s="47" t="s">
        <v>3681</v>
      </c>
      <c r="F38" s="48" t="s">
        <v>290</v>
      </c>
      <c r="G38" s="3" t="s">
        <v>844</v>
      </c>
      <c r="H38" s="3" t="s">
        <v>830</v>
      </c>
      <c r="I38" s="3" t="s">
        <v>2004</v>
      </c>
      <c r="J38" s="3" t="s">
        <v>831</v>
      </c>
      <c r="K38" s="4"/>
      <c r="L38" s="4"/>
      <c r="M38" s="4"/>
      <c r="N38" s="4"/>
      <c r="O38" s="4"/>
      <c r="P38" s="4"/>
      <c r="Q38" s="4"/>
      <c r="R38" s="4"/>
      <c r="S38" s="4"/>
      <c r="T38" s="4"/>
      <c r="U38" s="4"/>
      <c r="V38" s="4"/>
    </row>
    <row r="39" spans="1:22" s="143" customFormat="1" ht="150" customHeight="1" x14ac:dyDescent="0.25">
      <c r="A39" s="366">
        <v>23</v>
      </c>
      <c r="B39" s="366" t="s">
        <v>291</v>
      </c>
      <c r="C39" s="366" t="s">
        <v>287</v>
      </c>
      <c r="D39" s="366" t="s">
        <v>288</v>
      </c>
      <c r="E39" s="95" t="s">
        <v>3818</v>
      </c>
      <c r="F39" s="48" t="s">
        <v>290</v>
      </c>
      <c r="G39" s="366" t="s">
        <v>844</v>
      </c>
      <c r="H39" s="366" t="s">
        <v>830</v>
      </c>
      <c r="I39" s="366" t="s">
        <v>2004</v>
      </c>
      <c r="J39" s="366" t="s">
        <v>831</v>
      </c>
      <c r="K39" s="4"/>
      <c r="L39" s="4"/>
      <c r="M39" s="4"/>
      <c r="N39" s="4"/>
      <c r="O39" s="4"/>
      <c r="P39" s="4"/>
      <c r="Q39" s="4"/>
      <c r="R39" s="4"/>
      <c r="S39" s="4"/>
      <c r="T39" s="4"/>
      <c r="U39" s="4"/>
      <c r="V39" s="4"/>
    </row>
    <row r="40" spans="1:22" s="143" customFormat="1" ht="271.5" customHeight="1" x14ac:dyDescent="0.25">
      <c r="A40" s="117">
        <v>24</v>
      </c>
      <c r="B40" s="117" t="s">
        <v>1999</v>
      </c>
      <c r="C40" s="117" t="s">
        <v>1853</v>
      </c>
      <c r="D40" s="117" t="s">
        <v>1856</v>
      </c>
      <c r="E40" s="95" t="s">
        <v>1857</v>
      </c>
      <c r="F40" s="48" t="s">
        <v>1854</v>
      </c>
      <c r="G40" s="117" t="s">
        <v>2729</v>
      </c>
      <c r="H40" s="117" t="s">
        <v>1855</v>
      </c>
      <c r="I40" s="117" t="s">
        <v>2003</v>
      </c>
      <c r="J40" s="117" t="s">
        <v>1858</v>
      </c>
      <c r="K40" s="4"/>
      <c r="L40" s="4"/>
      <c r="M40" s="4"/>
      <c r="N40" s="4"/>
      <c r="O40" s="4"/>
      <c r="P40" s="4"/>
      <c r="Q40" s="4"/>
      <c r="R40" s="4"/>
      <c r="S40" s="4"/>
      <c r="T40" s="4"/>
      <c r="U40" s="4"/>
      <c r="V40" s="4"/>
    </row>
    <row r="41" spans="1:22" s="143" customFormat="1" ht="206.25" customHeight="1" x14ac:dyDescent="0.25">
      <c r="A41" s="155">
        <v>25</v>
      </c>
      <c r="B41" s="155" t="s">
        <v>2983</v>
      </c>
      <c r="C41" s="155" t="s">
        <v>2984</v>
      </c>
      <c r="D41" s="155" t="s">
        <v>2985</v>
      </c>
      <c r="E41" s="155" t="s">
        <v>3677</v>
      </c>
      <c r="F41" s="271" t="s">
        <v>2988</v>
      </c>
      <c r="G41" s="155" t="s">
        <v>3622</v>
      </c>
      <c r="H41" s="155" t="s">
        <v>3526</v>
      </c>
      <c r="I41" s="155" t="s">
        <v>2986</v>
      </c>
      <c r="J41" s="155" t="s">
        <v>2987</v>
      </c>
      <c r="K41" s="4"/>
      <c r="L41" s="4"/>
      <c r="M41" s="4"/>
      <c r="N41" s="4"/>
      <c r="O41" s="4"/>
      <c r="P41" s="4"/>
      <c r="Q41" s="4"/>
      <c r="R41" s="4"/>
      <c r="S41" s="4"/>
      <c r="T41" s="4"/>
      <c r="U41" s="4"/>
      <c r="V41" s="4"/>
    </row>
    <row r="42" spans="1:22" s="143" customFormat="1" ht="150.75" customHeight="1" x14ac:dyDescent="0.25">
      <c r="A42" s="377">
        <v>26</v>
      </c>
      <c r="B42" s="377" t="s">
        <v>3692</v>
      </c>
      <c r="C42" s="377" t="s">
        <v>3746</v>
      </c>
      <c r="D42" s="377" t="s">
        <v>3693</v>
      </c>
      <c r="E42" s="377" t="s">
        <v>3696</v>
      </c>
      <c r="F42" s="368" t="s">
        <v>3694</v>
      </c>
      <c r="G42" s="366" t="s">
        <v>3695</v>
      </c>
      <c r="H42" s="377" t="s">
        <v>3697</v>
      </c>
      <c r="I42" s="377" t="s">
        <v>1007</v>
      </c>
      <c r="J42" s="377">
        <v>13640</v>
      </c>
      <c r="K42" s="4"/>
      <c r="L42" s="4"/>
      <c r="M42" s="4"/>
      <c r="N42" s="4"/>
      <c r="O42" s="4"/>
      <c r="P42" s="4"/>
      <c r="Q42" s="4"/>
      <c r="R42" s="4"/>
      <c r="S42" s="4"/>
      <c r="T42" s="4"/>
      <c r="U42" s="4"/>
      <c r="V42" s="4"/>
    </row>
    <row r="43" spans="1:22" ht="48.75" customHeight="1" x14ac:dyDescent="0.25">
      <c r="A43" s="405" t="s">
        <v>16</v>
      </c>
      <c r="B43" s="425"/>
      <c r="C43" s="425"/>
      <c r="D43" s="425"/>
      <c r="E43" s="425"/>
      <c r="F43" s="425"/>
      <c r="G43" s="425"/>
      <c r="H43" s="425"/>
      <c r="I43" s="425"/>
      <c r="J43" s="425"/>
    </row>
    <row r="44" spans="1:22" s="22" customFormat="1" ht="63.75" x14ac:dyDescent="0.25">
      <c r="A44" s="5">
        <v>1</v>
      </c>
      <c r="B44" s="5" t="s">
        <v>120</v>
      </c>
      <c r="C44" s="5" t="s">
        <v>119</v>
      </c>
      <c r="D44" s="5"/>
      <c r="E44" s="5"/>
      <c r="F44" s="5" t="s">
        <v>126</v>
      </c>
      <c r="G44" s="5"/>
      <c r="H44" s="5"/>
      <c r="I44" s="5"/>
      <c r="J44" s="5"/>
    </row>
    <row r="45" spans="1:22" x14ac:dyDescent="0.25">
      <c r="A45" s="23"/>
      <c r="B45" s="23"/>
      <c r="C45" s="23"/>
      <c r="D45" s="23"/>
      <c r="E45" s="23"/>
      <c r="F45" s="23"/>
      <c r="G45" s="23"/>
      <c r="H45" s="23"/>
      <c r="I45" s="23"/>
      <c r="J45" s="23"/>
    </row>
    <row r="46" spans="1:22" x14ac:dyDescent="0.25">
      <c r="A46" s="23"/>
      <c r="B46" s="399" t="s">
        <v>2768</v>
      </c>
      <c r="C46" s="400"/>
      <c r="D46" s="400"/>
      <c r="E46" s="400"/>
      <c r="F46" s="400"/>
      <c r="G46" s="400"/>
      <c r="H46" s="400"/>
      <c r="I46" s="400"/>
      <c r="J46" s="400"/>
    </row>
    <row r="47" spans="1:22" ht="15" customHeight="1" x14ac:dyDescent="0.25">
      <c r="A47" s="23"/>
      <c r="B47" s="400"/>
      <c r="C47" s="400"/>
      <c r="D47" s="400"/>
      <c r="E47" s="400"/>
      <c r="F47" s="400"/>
      <c r="G47" s="400"/>
      <c r="H47" s="400"/>
      <c r="I47" s="400"/>
      <c r="J47" s="400"/>
    </row>
    <row r="48" spans="1:22" x14ac:dyDescent="0.25">
      <c r="A48" s="23"/>
      <c r="B48" s="400"/>
      <c r="C48" s="400"/>
      <c r="D48" s="400"/>
      <c r="E48" s="400"/>
      <c r="F48" s="400"/>
      <c r="G48" s="400"/>
      <c r="H48" s="400"/>
      <c r="I48" s="400"/>
      <c r="J48" s="400"/>
    </row>
    <row r="49" spans="1:10" x14ac:dyDescent="0.25">
      <c r="A49" s="23"/>
      <c r="B49" s="400"/>
      <c r="C49" s="400"/>
      <c r="D49" s="400"/>
      <c r="E49" s="400"/>
      <c r="F49" s="400"/>
      <c r="G49" s="400"/>
      <c r="H49" s="400"/>
      <c r="I49" s="400"/>
      <c r="J49" s="400"/>
    </row>
    <row r="50" spans="1:10" x14ac:dyDescent="0.25">
      <c r="A50" s="23"/>
      <c r="B50" s="400"/>
      <c r="C50" s="400"/>
      <c r="D50" s="400"/>
      <c r="E50" s="400"/>
      <c r="F50" s="400"/>
      <c r="G50" s="400"/>
      <c r="H50" s="400"/>
      <c r="I50" s="400"/>
      <c r="J50" s="400"/>
    </row>
  </sheetData>
  <mergeCells count="39">
    <mergeCell ref="A43:J43"/>
    <mergeCell ref="D34:D35"/>
    <mergeCell ref="C34:C35"/>
    <mergeCell ref="F34:F35"/>
    <mergeCell ref="J34:J35"/>
    <mergeCell ref="E34:E35"/>
    <mergeCell ref="B34:B35"/>
    <mergeCell ref="A34:A35"/>
    <mergeCell ref="G34:G35"/>
    <mergeCell ref="H34:H35"/>
    <mergeCell ref="E12:E15"/>
    <mergeCell ref="F12:F15"/>
    <mergeCell ref="B12:B15"/>
    <mergeCell ref="C12:C15"/>
    <mergeCell ref="R4:S4"/>
    <mergeCell ref="A5:V5"/>
    <mergeCell ref="A8:J8"/>
    <mergeCell ref="J23:J25"/>
    <mergeCell ref="A23:A25"/>
    <mergeCell ref="B23:B25"/>
    <mergeCell ref="C23:C25"/>
    <mergeCell ref="D23:D25"/>
    <mergeCell ref="E23:E25"/>
    <mergeCell ref="B46:J50"/>
    <mergeCell ref="B1:J1"/>
    <mergeCell ref="B2:J2"/>
    <mergeCell ref="B3:J3"/>
    <mergeCell ref="I12:I15"/>
    <mergeCell ref="J12:J15"/>
    <mergeCell ref="A9:J9"/>
    <mergeCell ref="A12:A15"/>
    <mergeCell ref="I34:I35"/>
    <mergeCell ref="D12:D15"/>
    <mergeCell ref="G12:G15"/>
    <mergeCell ref="H12:H15"/>
    <mergeCell ref="F23:F25"/>
    <mergeCell ref="G23:G25"/>
    <mergeCell ref="H23:H25"/>
    <mergeCell ref="I23:I25"/>
  </mergeCells>
  <hyperlinks>
    <hyperlink ref="F11" r:id="rId1" display="ДОЛ им.М.Горького в 700 м от железной дороги и в 1,5 км от п.Дубки, сайт "/>
    <hyperlink ref="F10" r:id="rId2"/>
    <hyperlink ref="F18" r:id="rId3" display="https://borokcnt-ros.edu.yar.ru/"/>
    <hyperlink ref="F33" r:id="rId4"/>
    <hyperlink ref="F37" r:id="rId5"/>
    <hyperlink ref="F32" r:id="rId6" display="http://icccamp.ru/"/>
    <hyperlink ref="F12:F15" r:id="rId7" display="Сайт и паспорт лагеря, 3 км. от дер.Поляна маршрутное такси № 171 от автовокзала г.Ярославль до с/п Сосоновый Бор и 500 м. пешком"/>
    <hyperlink ref="F34:F35" r:id="rId8" location="4188%20%20Ярославль-50%20км%20по%20автомобильным%20дорогам,47%20км%20по%20ЖД%20до%20ст.Сахареж" display="http://www.rzd.ru/ent/public/ru%3FSTRUCTURE_ID%3D5185%26layer_id%3D5554%26id%3D4115#4188  Ярославль-50 км по автомобильным дорогам,47 км по ЖД до ст.Сахареж"/>
    <hyperlink ref="F38" r:id="rId9" display="http://www.inter-camp.com/"/>
    <hyperlink ref="F16" r:id="rId10"/>
    <hyperlink ref="F17" r:id="rId11"/>
    <hyperlink ref="F26" r:id="rId12"/>
    <hyperlink ref="F28" r:id="rId13" display="https://cdo-imat.edu.yar.ru/"/>
    <hyperlink ref="F36" r:id="rId14"/>
    <hyperlink ref="F40" r:id="rId15"/>
    <hyperlink ref="F29" r:id="rId16" display="https://sanschool.edu.yar.ru/letniy_ozdorovitelniy_lager.html"/>
    <hyperlink ref="F30" r:id="rId17" display="сайт и паспорт лагеря                         https://barman-lub.edu.yar.ru/                  Учреждение находится в шаговой доступности"/>
    <hyperlink ref="F19" r:id="rId18" display="https://orlencdo-prs.edu.yar.ru/svedeniya_ob_obrazovatelnoy_organizatsii/foto.html"/>
    <hyperlink ref="F42" r:id="rId19" display="сайт, паспорт лагеря, школьные автобусы"/>
    <hyperlink ref="F39" r:id="rId20" display="http://www.inter-camp.com/"/>
  </hyperlinks>
  <pageMargins left="0.25" right="0.25" top="0.75" bottom="0.75" header="0.3" footer="0.3"/>
  <pageSetup paperSize="9" scale="74" fitToHeight="0" orientation="landscape" r:id="rId21"/>
  <rowBreaks count="7" manualBreakCount="7">
    <brk id="11" max="9" man="1"/>
    <brk id="17" max="9" man="1"/>
    <brk id="21" max="9" man="1"/>
    <brk id="26" max="9" man="1"/>
    <brk id="30" max="9" man="1"/>
    <brk id="33" max="9" man="1"/>
    <brk id="3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7"/>
  <sheetViews>
    <sheetView view="pageBreakPreview" topLeftCell="A404" zoomScale="85" zoomScaleNormal="100" zoomScaleSheetLayoutView="85" workbookViewId="0">
      <selection activeCell="C13" sqref="C13"/>
    </sheetView>
  </sheetViews>
  <sheetFormatPr defaultRowHeight="15" x14ac:dyDescent="0.25"/>
  <cols>
    <col min="1" max="1" width="4.140625" customWidth="1"/>
    <col min="2" max="2" width="36" style="19" customWidth="1"/>
    <col min="3" max="3" width="29" style="19" customWidth="1"/>
    <col min="4" max="4" width="24.140625" style="19" customWidth="1"/>
    <col min="5" max="5" width="30.42578125" style="19" customWidth="1"/>
    <col min="6" max="6" width="42.42578125" style="19" customWidth="1"/>
    <col min="7" max="7" width="27" style="19" customWidth="1"/>
    <col min="8" max="8" width="17.85546875" style="18" customWidth="1"/>
    <col min="9" max="9" width="47" style="20" customWidth="1"/>
    <col min="10" max="10" width="16.140625" style="20" customWidth="1"/>
  </cols>
  <sheetData>
    <row r="1" spans="1:10" x14ac:dyDescent="0.25">
      <c r="A1" s="27"/>
      <c r="B1" s="27"/>
      <c r="C1" s="27"/>
      <c r="D1" s="27"/>
      <c r="E1" s="27"/>
      <c r="F1" s="27"/>
      <c r="G1" s="27"/>
      <c r="H1" s="27"/>
      <c r="I1" s="27"/>
      <c r="J1" s="27"/>
    </row>
    <row r="2" spans="1:10" ht="15.75" x14ac:dyDescent="0.25">
      <c r="A2" s="34"/>
      <c r="B2" s="401" t="s">
        <v>3632</v>
      </c>
      <c r="C2" s="401"/>
      <c r="D2" s="401"/>
      <c r="E2" s="401"/>
      <c r="F2" s="401"/>
      <c r="G2" s="401"/>
      <c r="H2" s="401"/>
      <c r="I2" s="401"/>
      <c r="J2" s="401"/>
    </row>
    <row r="3" spans="1:10" x14ac:dyDescent="0.25">
      <c r="A3" s="34"/>
      <c r="B3" s="456"/>
      <c r="C3" s="456"/>
      <c r="D3" s="456"/>
      <c r="E3" s="456"/>
      <c r="F3" s="456"/>
      <c r="G3" s="456"/>
      <c r="H3" s="456"/>
      <c r="I3" s="456"/>
      <c r="J3" s="456"/>
    </row>
    <row r="4" spans="1:10" ht="13.5" customHeight="1" x14ac:dyDescent="0.25">
      <c r="A4" s="34"/>
      <c r="B4" s="457"/>
      <c r="C4" s="457"/>
      <c r="D4" s="457"/>
      <c r="E4" s="457"/>
      <c r="F4" s="457"/>
      <c r="G4" s="457"/>
      <c r="H4" s="457"/>
      <c r="I4" s="457"/>
      <c r="J4" s="457"/>
    </row>
    <row r="5" spans="1:10" x14ac:dyDescent="0.25">
      <c r="A5" s="35"/>
      <c r="B5" s="36"/>
      <c r="C5" s="36"/>
      <c r="D5" s="35"/>
      <c r="E5" s="36"/>
      <c r="F5" s="36"/>
      <c r="G5" s="36"/>
      <c r="H5" s="36"/>
      <c r="I5" s="36"/>
      <c r="J5" s="36"/>
    </row>
    <row r="6" spans="1:10" x14ac:dyDescent="0.25">
      <c r="A6" s="466"/>
      <c r="B6" s="466"/>
      <c r="C6" s="466"/>
      <c r="D6" s="466"/>
      <c r="E6" s="466"/>
      <c r="F6" s="466"/>
      <c r="G6" s="466"/>
      <c r="H6" s="466"/>
      <c r="I6" s="466"/>
      <c r="J6" s="466"/>
    </row>
    <row r="7" spans="1:10" ht="76.5" x14ac:dyDescent="0.25">
      <c r="A7" s="24" t="s">
        <v>0</v>
      </c>
      <c r="B7" s="24" t="s">
        <v>1</v>
      </c>
      <c r="C7" s="24" t="s">
        <v>2</v>
      </c>
      <c r="D7" s="24" t="s">
        <v>3</v>
      </c>
      <c r="E7" s="24" t="s">
        <v>4</v>
      </c>
      <c r="F7" s="24" t="s">
        <v>5</v>
      </c>
      <c r="G7" s="24" t="s">
        <v>6</v>
      </c>
      <c r="H7" s="30" t="s">
        <v>7</v>
      </c>
      <c r="I7" s="31" t="s">
        <v>8</v>
      </c>
      <c r="J7" s="31" t="s">
        <v>9</v>
      </c>
    </row>
    <row r="8" spans="1:10" x14ac:dyDescent="0.25">
      <c r="A8" s="24">
        <v>1</v>
      </c>
      <c r="B8" s="24">
        <v>2</v>
      </c>
      <c r="C8" s="24">
        <v>3</v>
      </c>
      <c r="D8" s="24">
        <v>4</v>
      </c>
      <c r="E8" s="24">
        <v>5</v>
      </c>
      <c r="F8" s="24">
        <v>6</v>
      </c>
      <c r="G8" s="24">
        <v>7</v>
      </c>
      <c r="H8" s="30">
        <v>8</v>
      </c>
      <c r="I8" s="31">
        <v>9</v>
      </c>
      <c r="J8" s="31">
        <v>10</v>
      </c>
    </row>
    <row r="9" spans="1:10" ht="36.75" customHeight="1" x14ac:dyDescent="0.25">
      <c r="A9" s="405" t="s">
        <v>10</v>
      </c>
      <c r="B9" s="405"/>
      <c r="C9" s="405"/>
      <c r="D9" s="405"/>
      <c r="E9" s="405"/>
      <c r="F9" s="405"/>
      <c r="G9" s="405"/>
      <c r="H9" s="405"/>
      <c r="I9" s="405"/>
      <c r="J9" s="405"/>
    </row>
    <row r="10" spans="1:10" ht="36" customHeight="1" x14ac:dyDescent="0.25">
      <c r="A10" s="405" t="s">
        <v>12</v>
      </c>
      <c r="B10" s="405"/>
      <c r="C10" s="405"/>
      <c r="D10" s="405"/>
      <c r="E10" s="405"/>
      <c r="F10" s="405"/>
      <c r="G10" s="405"/>
      <c r="H10" s="405"/>
      <c r="I10" s="405"/>
      <c r="J10" s="405"/>
    </row>
    <row r="11" spans="1:10" ht="33" customHeight="1" x14ac:dyDescent="0.25">
      <c r="A11" s="461" t="s">
        <v>751</v>
      </c>
      <c r="B11" s="464"/>
      <c r="C11" s="464"/>
      <c r="D11" s="464"/>
      <c r="E11" s="464"/>
      <c r="F11" s="464"/>
      <c r="G11" s="464"/>
      <c r="H11" s="464"/>
      <c r="I11" s="464"/>
      <c r="J11" s="465"/>
    </row>
    <row r="12" spans="1:10" ht="86.25" customHeight="1" x14ac:dyDescent="0.25">
      <c r="A12" s="60">
        <v>1</v>
      </c>
      <c r="B12" s="184" t="s">
        <v>100</v>
      </c>
      <c r="C12" s="60" t="s">
        <v>3390</v>
      </c>
      <c r="D12" s="60" t="s">
        <v>96</v>
      </c>
      <c r="E12" s="60" t="s">
        <v>1287</v>
      </c>
      <c r="F12" s="100" t="s">
        <v>101</v>
      </c>
      <c r="G12" s="60" t="s">
        <v>1288</v>
      </c>
      <c r="H12" s="73" t="s">
        <v>37</v>
      </c>
      <c r="I12" s="59" t="s">
        <v>1289</v>
      </c>
      <c r="J12" s="59" t="s">
        <v>98</v>
      </c>
    </row>
    <row r="13" spans="1:10" ht="87.75" customHeight="1" x14ac:dyDescent="0.25">
      <c r="A13" s="60">
        <v>2</v>
      </c>
      <c r="B13" s="185" t="s">
        <v>102</v>
      </c>
      <c r="C13" s="159" t="s">
        <v>3747</v>
      </c>
      <c r="D13" s="159" t="s">
        <v>103</v>
      </c>
      <c r="E13" s="60" t="s">
        <v>1290</v>
      </c>
      <c r="F13" s="100" t="s">
        <v>104</v>
      </c>
      <c r="G13" s="73" t="s">
        <v>776</v>
      </c>
      <c r="H13" s="318" t="s">
        <v>1291</v>
      </c>
      <c r="I13" s="318" t="s">
        <v>1289</v>
      </c>
      <c r="J13" s="318" t="s">
        <v>98</v>
      </c>
    </row>
    <row r="14" spans="1:10" ht="89.25" x14ac:dyDescent="0.25">
      <c r="A14" s="60">
        <v>3</v>
      </c>
      <c r="B14" s="73" t="s">
        <v>302</v>
      </c>
      <c r="C14" s="322" t="s">
        <v>3391</v>
      </c>
      <c r="D14" s="73" t="s">
        <v>303</v>
      </c>
      <c r="E14" s="184" t="s">
        <v>1287</v>
      </c>
      <c r="F14" s="63" t="s">
        <v>304</v>
      </c>
      <c r="G14" s="73" t="s">
        <v>3392</v>
      </c>
      <c r="H14" s="73" t="s">
        <v>54</v>
      </c>
      <c r="I14" s="73" t="s">
        <v>1292</v>
      </c>
      <c r="J14" s="73" t="s">
        <v>95</v>
      </c>
    </row>
    <row r="15" spans="1:10" ht="120" customHeight="1" x14ac:dyDescent="0.25">
      <c r="A15" s="60">
        <v>4</v>
      </c>
      <c r="B15" s="73" t="s">
        <v>305</v>
      </c>
      <c r="C15" s="73" t="s">
        <v>3393</v>
      </c>
      <c r="D15" s="73" t="s">
        <v>306</v>
      </c>
      <c r="E15" s="184" t="s">
        <v>1287</v>
      </c>
      <c r="F15" s="63" t="s">
        <v>307</v>
      </c>
      <c r="G15" s="73" t="s">
        <v>3394</v>
      </c>
      <c r="H15" s="86" t="s">
        <v>308</v>
      </c>
      <c r="I15" s="73" t="s">
        <v>1293</v>
      </c>
      <c r="J15" s="73" t="s">
        <v>95</v>
      </c>
    </row>
    <row r="16" spans="1:10" ht="120.75" customHeight="1" x14ac:dyDescent="0.25">
      <c r="A16" s="60">
        <v>5</v>
      </c>
      <c r="B16" s="73" t="s">
        <v>309</v>
      </c>
      <c r="C16" s="318" t="s">
        <v>2064</v>
      </c>
      <c r="D16" s="318" t="s">
        <v>310</v>
      </c>
      <c r="E16" s="60" t="s">
        <v>1287</v>
      </c>
      <c r="F16" s="78" t="s">
        <v>311</v>
      </c>
      <c r="G16" s="107" t="s">
        <v>2065</v>
      </c>
      <c r="H16" s="318" t="s">
        <v>44</v>
      </c>
      <c r="I16" s="318" t="s">
        <v>1294</v>
      </c>
      <c r="J16" s="318" t="s">
        <v>95</v>
      </c>
    </row>
    <row r="17" spans="1:10" ht="119.25" customHeight="1" x14ac:dyDescent="0.25">
      <c r="A17" s="60">
        <v>6</v>
      </c>
      <c r="B17" s="73" t="s">
        <v>312</v>
      </c>
      <c r="C17" s="73" t="s">
        <v>3748</v>
      </c>
      <c r="D17" s="73" t="s">
        <v>313</v>
      </c>
      <c r="E17" s="184" t="s">
        <v>1287</v>
      </c>
      <c r="F17" s="63" t="s">
        <v>314</v>
      </c>
      <c r="G17" s="73" t="s">
        <v>3395</v>
      </c>
      <c r="H17" s="86" t="s">
        <v>50</v>
      </c>
      <c r="I17" s="73" t="s">
        <v>1295</v>
      </c>
      <c r="J17" s="73" t="s">
        <v>95</v>
      </c>
    </row>
    <row r="18" spans="1:10" ht="114.75" x14ac:dyDescent="0.25">
      <c r="A18" s="60">
        <v>7</v>
      </c>
      <c r="B18" s="73" t="s">
        <v>315</v>
      </c>
      <c r="C18" s="388" t="s">
        <v>3749</v>
      </c>
      <c r="D18" s="318" t="s">
        <v>316</v>
      </c>
      <c r="E18" s="60" t="s">
        <v>1296</v>
      </c>
      <c r="F18" s="78" t="s">
        <v>317</v>
      </c>
      <c r="G18" s="107" t="s">
        <v>1297</v>
      </c>
      <c r="H18" s="318" t="s">
        <v>1298</v>
      </c>
      <c r="I18" s="318" t="s">
        <v>1299</v>
      </c>
      <c r="J18" s="318" t="s">
        <v>95</v>
      </c>
    </row>
    <row r="19" spans="1:10" ht="114.75" x14ac:dyDescent="0.25">
      <c r="A19" s="60">
        <v>8</v>
      </c>
      <c r="B19" s="184" t="s">
        <v>318</v>
      </c>
      <c r="C19" s="60" t="s">
        <v>3396</v>
      </c>
      <c r="D19" s="60" t="s">
        <v>319</v>
      </c>
      <c r="E19" s="60" t="s">
        <v>1287</v>
      </c>
      <c r="F19" s="158" t="s">
        <v>320</v>
      </c>
      <c r="G19" s="184" t="s">
        <v>3397</v>
      </c>
      <c r="H19" s="318" t="s">
        <v>50</v>
      </c>
      <c r="I19" s="59" t="s">
        <v>1931</v>
      </c>
      <c r="J19" s="59" t="s">
        <v>95</v>
      </c>
    </row>
    <row r="20" spans="1:10" ht="89.25" x14ac:dyDescent="0.25">
      <c r="A20" s="60">
        <v>9</v>
      </c>
      <c r="B20" s="73" t="s">
        <v>321</v>
      </c>
      <c r="C20" s="318" t="s">
        <v>3398</v>
      </c>
      <c r="D20" s="318" t="s">
        <v>322</v>
      </c>
      <c r="E20" s="60" t="s">
        <v>1287</v>
      </c>
      <c r="F20" s="78" t="s">
        <v>323</v>
      </c>
      <c r="G20" s="73" t="s">
        <v>3399</v>
      </c>
      <c r="H20" s="76" t="s">
        <v>1300</v>
      </c>
      <c r="I20" s="318" t="s">
        <v>3400</v>
      </c>
      <c r="J20" s="318" t="s">
        <v>95</v>
      </c>
    </row>
    <row r="21" spans="1:10" ht="114.75" x14ac:dyDescent="0.25">
      <c r="A21" s="60">
        <v>10</v>
      </c>
      <c r="B21" s="107" t="s">
        <v>327</v>
      </c>
      <c r="C21" s="318" t="s">
        <v>3401</v>
      </c>
      <c r="D21" s="318" t="s">
        <v>328</v>
      </c>
      <c r="E21" s="184" t="s">
        <v>3402</v>
      </c>
      <c r="F21" s="78" t="s">
        <v>329</v>
      </c>
      <c r="G21" s="73" t="s">
        <v>3403</v>
      </c>
      <c r="H21" s="86" t="s">
        <v>37</v>
      </c>
      <c r="I21" s="318" t="s">
        <v>1306</v>
      </c>
      <c r="J21" s="318" t="s">
        <v>95</v>
      </c>
    </row>
    <row r="22" spans="1:10" ht="127.5" customHeight="1" x14ac:dyDescent="0.25">
      <c r="A22" s="60">
        <v>11</v>
      </c>
      <c r="B22" s="73" t="s">
        <v>330</v>
      </c>
      <c r="C22" s="318" t="s">
        <v>3404</v>
      </c>
      <c r="D22" s="318" t="s">
        <v>397</v>
      </c>
      <c r="E22" s="60" t="s">
        <v>1287</v>
      </c>
      <c r="F22" s="100" t="s">
        <v>331</v>
      </c>
      <c r="G22" s="73" t="s">
        <v>3405</v>
      </c>
      <c r="H22" s="318" t="s">
        <v>54</v>
      </c>
      <c r="I22" s="318" t="s">
        <v>1301</v>
      </c>
      <c r="J22" s="318" t="s">
        <v>95</v>
      </c>
    </row>
    <row r="23" spans="1:10" ht="118.5" customHeight="1" x14ac:dyDescent="0.25">
      <c r="A23" s="60">
        <v>12</v>
      </c>
      <c r="B23" s="73" t="s">
        <v>332</v>
      </c>
      <c r="C23" s="318" t="s">
        <v>1946</v>
      </c>
      <c r="D23" s="318" t="s">
        <v>333</v>
      </c>
      <c r="E23" s="60" t="s">
        <v>1287</v>
      </c>
      <c r="F23" s="78" t="s">
        <v>334</v>
      </c>
      <c r="G23" s="107" t="s">
        <v>1947</v>
      </c>
      <c r="H23" s="318" t="s">
        <v>1948</v>
      </c>
      <c r="I23" s="318" t="s">
        <v>1949</v>
      </c>
      <c r="J23" s="318" t="s">
        <v>95</v>
      </c>
    </row>
    <row r="24" spans="1:10" s="40" customFormat="1" ht="132.75" customHeight="1" x14ac:dyDescent="0.25">
      <c r="A24" s="60">
        <v>13</v>
      </c>
      <c r="B24" s="73" t="s">
        <v>335</v>
      </c>
      <c r="C24" s="388" t="s">
        <v>3750</v>
      </c>
      <c r="D24" s="318" t="s">
        <v>336</v>
      </c>
      <c r="E24" s="60" t="s">
        <v>1302</v>
      </c>
      <c r="F24" s="78" t="s">
        <v>337</v>
      </c>
      <c r="G24" s="73" t="s">
        <v>3406</v>
      </c>
      <c r="H24" s="318" t="s">
        <v>1303</v>
      </c>
      <c r="I24" s="107" t="s">
        <v>1304</v>
      </c>
      <c r="J24" s="318" t="s">
        <v>95</v>
      </c>
    </row>
    <row r="25" spans="1:10" s="40" customFormat="1" ht="132.75" customHeight="1" x14ac:dyDescent="0.25">
      <c r="A25" s="60">
        <v>14</v>
      </c>
      <c r="B25" s="73" t="s">
        <v>338</v>
      </c>
      <c r="C25" s="318" t="s">
        <v>2066</v>
      </c>
      <c r="D25" s="318" t="s">
        <v>339</v>
      </c>
      <c r="E25" s="60" t="s">
        <v>1287</v>
      </c>
      <c r="F25" s="78" t="s">
        <v>340</v>
      </c>
      <c r="G25" s="107" t="s">
        <v>2067</v>
      </c>
      <c r="H25" s="318" t="s">
        <v>228</v>
      </c>
      <c r="I25" s="318" t="s">
        <v>1306</v>
      </c>
      <c r="J25" s="318" t="s">
        <v>95</v>
      </c>
    </row>
    <row r="26" spans="1:10" s="40" customFormat="1" ht="243" hidden="1" customHeight="1" x14ac:dyDescent="0.25">
      <c r="A26" s="60">
        <v>15</v>
      </c>
      <c r="B26" s="73" t="s">
        <v>341</v>
      </c>
      <c r="C26" s="318" t="s">
        <v>342</v>
      </c>
      <c r="D26" s="318" t="s">
        <v>343</v>
      </c>
      <c r="E26" s="60" t="s">
        <v>1287</v>
      </c>
      <c r="F26" s="78" t="s">
        <v>344</v>
      </c>
      <c r="G26" s="107" t="s">
        <v>703</v>
      </c>
      <c r="H26" s="73" t="s">
        <v>228</v>
      </c>
      <c r="I26" s="318" t="s">
        <v>1306</v>
      </c>
      <c r="J26" s="318" t="s">
        <v>95</v>
      </c>
    </row>
    <row r="27" spans="1:10" s="75" customFormat="1" ht="132.75" customHeight="1" x14ac:dyDescent="0.25">
      <c r="A27" s="60">
        <v>15</v>
      </c>
      <c r="B27" s="73" t="s">
        <v>341</v>
      </c>
      <c r="C27" s="388" t="s">
        <v>3751</v>
      </c>
      <c r="D27" s="318" t="s">
        <v>343</v>
      </c>
      <c r="E27" s="60" t="s">
        <v>1287</v>
      </c>
      <c r="F27" s="78" t="s">
        <v>344</v>
      </c>
      <c r="G27" s="73" t="s">
        <v>3407</v>
      </c>
      <c r="H27" s="86" t="s">
        <v>228</v>
      </c>
      <c r="I27" s="318" t="s">
        <v>1306</v>
      </c>
      <c r="J27" s="318" t="s">
        <v>95</v>
      </c>
    </row>
    <row r="28" spans="1:10" s="40" customFormat="1" ht="115.5" customHeight="1" x14ac:dyDescent="0.25">
      <c r="A28" s="60">
        <v>16</v>
      </c>
      <c r="B28" s="73" t="s">
        <v>345</v>
      </c>
      <c r="C28" s="318" t="s">
        <v>3408</v>
      </c>
      <c r="D28" s="318" t="s">
        <v>346</v>
      </c>
      <c r="E28" s="60" t="s">
        <v>1287</v>
      </c>
      <c r="F28" s="78" t="s">
        <v>347</v>
      </c>
      <c r="G28" s="73" t="s">
        <v>3409</v>
      </c>
      <c r="H28" s="76" t="s">
        <v>44</v>
      </c>
      <c r="I28" s="318" t="s">
        <v>1306</v>
      </c>
      <c r="J28" s="318" t="s">
        <v>95</v>
      </c>
    </row>
    <row r="29" spans="1:10" s="40" customFormat="1" ht="123" customHeight="1" x14ac:dyDescent="0.25">
      <c r="A29" s="60">
        <v>17</v>
      </c>
      <c r="B29" s="73" t="s">
        <v>348</v>
      </c>
      <c r="C29" s="318" t="s">
        <v>1915</v>
      </c>
      <c r="D29" s="318" t="s">
        <v>349</v>
      </c>
      <c r="E29" s="60" t="s">
        <v>1916</v>
      </c>
      <c r="F29" s="78" t="s">
        <v>350</v>
      </c>
      <c r="G29" s="107" t="s">
        <v>1917</v>
      </c>
      <c r="H29" s="318" t="s">
        <v>1918</v>
      </c>
      <c r="I29" s="318" t="s">
        <v>1306</v>
      </c>
      <c r="J29" s="318" t="s">
        <v>95</v>
      </c>
    </row>
    <row r="30" spans="1:10" s="40" customFormat="1" ht="126.75" customHeight="1" x14ac:dyDescent="0.25">
      <c r="A30" s="60">
        <v>18</v>
      </c>
      <c r="B30" s="73" t="s">
        <v>351</v>
      </c>
      <c r="C30" s="388" t="s">
        <v>3752</v>
      </c>
      <c r="D30" s="318" t="s">
        <v>352</v>
      </c>
      <c r="E30" s="60" t="s">
        <v>1287</v>
      </c>
      <c r="F30" s="100" t="s">
        <v>353</v>
      </c>
      <c r="G30" s="73" t="s">
        <v>3410</v>
      </c>
      <c r="H30" s="86" t="s">
        <v>54</v>
      </c>
      <c r="I30" s="318" t="s">
        <v>1306</v>
      </c>
      <c r="J30" s="318" t="s">
        <v>95</v>
      </c>
    </row>
    <row r="31" spans="1:10" s="40" customFormat="1" ht="123" customHeight="1" x14ac:dyDescent="0.25">
      <c r="A31" s="60">
        <v>19</v>
      </c>
      <c r="B31" s="73" t="s">
        <v>354</v>
      </c>
      <c r="C31" s="388" t="s">
        <v>3754</v>
      </c>
      <c r="D31" s="318" t="s">
        <v>355</v>
      </c>
      <c r="E31" s="60" t="s">
        <v>1287</v>
      </c>
      <c r="F31" s="78" t="s">
        <v>356</v>
      </c>
      <c r="G31" s="73" t="s">
        <v>3411</v>
      </c>
      <c r="H31" s="76" t="s">
        <v>50</v>
      </c>
      <c r="I31" s="318" t="s">
        <v>1306</v>
      </c>
      <c r="J31" s="318" t="s">
        <v>95</v>
      </c>
    </row>
    <row r="32" spans="1:10" s="40" customFormat="1" ht="121.5" customHeight="1" x14ac:dyDescent="0.25">
      <c r="A32" s="60">
        <v>20</v>
      </c>
      <c r="B32" s="73" t="s">
        <v>357</v>
      </c>
      <c r="C32" s="388" t="s">
        <v>3753</v>
      </c>
      <c r="D32" s="318" t="s">
        <v>358</v>
      </c>
      <c r="E32" s="60" t="s">
        <v>1307</v>
      </c>
      <c r="F32" s="100" t="s">
        <v>359</v>
      </c>
      <c r="G32" s="73" t="s">
        <v>3412</v>
      </c>
      <c r="H32" s="86" t="s">
        <v>3413</v>
      </c>
      <c r="I32" s="318" t="s">
        <v>1306</v>
      </c>
      <c r="J32" s="318" t="s">
        <v>95</v>
      </c>
    </row>
    <row r="33" spans="1:10" s="40" customFormat="1" ht="125.25" customHeight="1" x14ac:dyDescent="0.25">
      <c r="A33" s="60">
        <v>21</v>
      </c>
      <c r="B33" s="107" t="s">
        <v>360</v>
      </c>
      <c r="C33" s="318" t="s">
        <v>1950</v>
      </c>
      <c r="D33" s="318" t="s">
        <v>361</v>
      </c>
      <c r="E33" s="60" t="s">
        <v>1287</v>
      </c>
      <c r="F33" s="160" t="s">
        <v>362</v>
      </c>
      <c r="G33" s="107" t="s">
        <v>1951</v>
      </c>
      <c r="H33" s="318" t="s">
        <v>308</v>
      </c>
      <c r="I33" s="59" t="s">
        <v>1945</v>
      </c>
      <c r="J33" s="318" t="s">
        <v>95</v>
      </c>
    </row>
    <row r="34" spans="1:10" s="40" customFormat="1" ht="98.25" customHeight="1" x14ac:dyDescent="0.25">
      <c r="A34" s="60">
        <v>22</v>
      </c>
      <c r="B34" s="73" t="s">
        <v>363</v>
      </c>
      <c r="C34" s="388" t="s">
        <v>3755</v>
      </c>
      <c r="D34" s="318" t="s">
        <v>364</v>
      </c>
      <c r="E34" s="60" t="s">
        <v>1287</v>
      </c>
      <c r="F34" s="78" t="s">
        <v>365</v>
      </c>
      <c r="G34" s="73" t="s">
        <v>3414</v>
      </c>
      <c r="H34" s="76" t="s">
        <v>1308</v>
      </c>
      <c r="I34" s="318" t="s">
        <v>1309</v>
      </c>
      <c r="J34" s="318" t="s">
        <v>95</v>
      </c>
    </row>
    <row r="35" spans="1:10" s="40" customFormat="1" ht="117" customHeight="1" x14ac:dyDescent="0.25">
      <c r="A35" s="60">
        <v>23</v>
      </c>
      <c r="B35" s="107" t="s">
        <v>366</v>
      </c>
      <c r="C35" s="388" t="s">
        <v>3756</v>
      </c>
      <c r="D35" s="318" t="s">
        <v>367</v>
      </c>
      <c r="E35" s="60" t="s">
        <v>1287</v>
      </c>
      <c r="F35" s="78" t="s">
        <v>368</v>
      </c>
      <c r="G35" s="73" t="s">
        <v>3415</v>
      </c>
      <c r="H35" s="86" t="s">
        <v>228</v>
      </c>
      <c r="I35" s="318" t="s">
        <v>1306</v>
      </c>
      <c r="J35" s="318" t="s">
        <v>95</v>
      </c>
    </row>
    <row r="36" spans="1:10" s="40" customFormat="1" ht="128.25" customHeight="1" x14ac:dyDescent="0.25">
      <c r="A36" s="60">
        <v>24</v>
      </c>
      <c r="B36" s="73" t="s">
        <v>369</v>
      </c>
      <c r="C36" s="318" t="s">
        <v>2057</v>
      </c>
      <c r="D36" s="318" t="s">
        <v>370</v>
      </c>
      <c r="E36" s="60" t="s">
        <v>1287</v>
      </c>
      <c r="F36" s="78" t="s">
        <v>371</v>
      </c>
      <c r="G36" s="107" t="s">
        <v>2058</v>
      </c>
      <c r="H36" s="318" t="s">
        <v>372</v>
      </c>
      <c r="I36" s="318" t="s">
        <v>1310</v>
      </c>
      <c r="J36" s="318" t="s">
        <v>95</v>
      </c>
    </row>
    <row r="37" spans="1:10" s="40" customFormat="1" ht="117" customHeight="1" x14ac:dyDescent="0.25">
      <c r="A37" s="60">
        <v>25</v>
      </c>
      <c r="B37" s="73" t="s">
        <v>373</v>
      </c>
      <c r="C37" s="318" t="s">
        <v>3416</v>
      </c>
      <c r="D37" s="318" t="s">
        <v>374</v>
      </c>
      <c r="E37" s="184" t="s">
        <v>3417</v>
      </c>
      <c r="F37" s="100" t="s">
        <v>375</v>
      </c>
      <c r="G37" s="73" t="s">
        <v>3418</v>
      </c>
      <c r="H37" s="86" t="s">
        <v>3419</v>
      </c>
      <c r="I37" s="318" t="s">
        <v>3420</v>
      </c>
      <c r="J37" s="318" t="s">
        <v>95</v>
      </c>
    </row>
    <row r="38" spans="1:10" s="40" customFormat="1" ht="114.75" x14ac:dyDescent="0.25">
      <c r="A38" s="60">
        <v>26</v>
      </c>
      <c r="B38" s="73" t="s">
        <v>376</v>
      </c>
      <c r="C38" s="318" t="s">
        <v>3421</v>
      </c>
      <c r="D38" s="318" t="s">
        <v>377</v>
      </c>
      <c r="E38" s="60" t="s">
        <v>1727</v>
      </c>
      <c r="F38" s="100" t="s">
        <v>378</v>
      </c>
      <c r="G38" s="73" t="s">
        <v>3422</v>
      </c>
      <c r="H38" s="73" t="s">
        <v>3423</v>
      </c>
      <c r="I38" s="318" t="s">
        <v>1311</v>
      </c>
      <c r="J38" s="318" t="s">
        <v>95</v>
      </c>
    </row>
    <row r="39" spans="1:10" s="40" customFormat="1" ht="125.25" customHeight="1" x14ac:dyDescent="0.25">
      <c r="A39" s="60">
        <v>27</v>
      </c>
      <c r="B39" s="73" t="s">
        <v>379</v>
      </c>
      <c r="C39" s="318" t="s">
        <v>2062</v>
      </c>
      <c r="D39" s="318" t="s">
        <v>380</v>
      </c>
      <c r="E39" s="60" t="s">
        <v>1287</v>
      </c>
      <c r="F39" s="100" t="s">
        <v>381</v>
      </c>
      <c r="G39" s="107" t="s">
        <v>2063</v>
      </c>
      <c r="H39" s="318" t="s">
        <v>151</v>
      </c>
      <c r="I39" s="318" t="s">
        <v>1312</v>
      </c>
      <c r="J39" s="318" t="s">
        <v>95</v>
      </c>
    </row>
    <row r="40" spans="1:10" s="40" customFormat="1" ht="98.25" customHeight="1" x14ac:dyDescent="0.25">
      <c r="A40" s="60">
        <v>28</v>
      </c>
      <c r="B40" s="166" t="s">
        <v>382</v>
      </c>
      <c r="C40" s="58" t="s">
        <v>3424</v>
      </c>
      <c r="D40" s="58" t="s">
        <v>383</v>
      </c>
      <c r="E40" s="60" t="s">
        <v>1287</v>
      </c>
      <c r="F40" s="100" t="s">
        <v>384</v>
      </c>
      <c r="G40" s="73" t="s">
        <v>3425</v>
      </c>
      <c r="H40" s="76" t="s">
        <v>113</v>
      </c>
      <c r="I40" s="323" t="s">
        <v>1313</v>
      </c>
      <c r="J40" s="318" t="s">
        <v>95</v>
      </c>
    </row>
    <row r="41" spans="1:10" s="40" customFormat="1" ht="109.5" customHeight="1" x14ac:dyDescent="0.25">
      <c r="A41" s="60">
        <v>29</v>
      </c>
      <c r="B41" s="107" t="s">
        <v>385</v>
      </c>
      <c r="C41" s="318" t="s">
        <v>386</v>
      </c>
      <c r="D41" s="318" t="s">
        <v>387</v>
      </c>
      <c r="E41" s="60" t="s">
        <v>1287</v>
      </c>
      <c r="F41" s="100" t="s">
        <v>388</v>
      </c>
      <c r="G41" s="318" t="s">
        <v>1958</v>
      </c>
      <c r="H41" s="318" t="s">
        <v>113</v>
      </c>
      <c r="I41" s="318" t="s">
        <v>1959</v>
      </c>
      <c r="J41" s="318" t="s">
        <v>95</v>
      </c>
    </row>
    <row r="42" spans="1:10" s="40" customFormat="1" ht="98.25" customHeight="1" x14ac:dyDescent="0.25">
      <c r="A42" s="60">
        <v>30</v>
      </c>
      <c r="B42" s="166" t="s">
        <v>389</v>
      </c>
      <c r="C42" s="318" t="s">
        <v>2068</v>
      </c>
      <c r="D42" s="318" t="s">
        <v>390</v>
      </c>
      <c r="E42" s="184" t="s">
        <v>1916</v>
      </c>
      <c r="F42" s="100" t="s">
        <v>391</v>
      </c>
      <c r="G42" s="107" t="s">
        <v>2069</v>
      </c>
      <c r="H42" s="318" t="s">
        <v>2070</v>
      </c>
      <c r="I42" s="318" t="s">
        <v>1314</v>
      </c>
      <c r="J42" s="318" t="s">
        <v>95</v>
      </c>
    </row>
    <row r="43" spans="1:10" s="40" customFormat="1" ht="120" customHeight="1" x14ac:dyDescent="0.25">
      <c r="A43" s="60">
        <v>31</v>
      </c>
      <c r="B43" s="73" t="s">
        <v>392</v>
      </c>
      <c r="C43" s="388" t="s">
        <v>3760</v>
      </c>
      <c r="D43" s="318" t="s">
        <v>1728</v>
      </c>
      <c r="E43" s="184" t="s">
        <v>3426</v>
      </c>
      <c r="F43" s="100" t="s">
        <v>393</v>
      </c>
      <c r="G43" s="73" t="s">
        <v>3427</v>
      </c>
      <c r="H43" s="73" t="s">
        <v>3428</v>
      </c>
      <c r="I43" s="318" t="s">
        <v>1314</v>
      </c>
      <c r="J43" s="318" t="s">
        <v>95</v>
      </c>
    </row>
    <row r="44" spans="1:10" s="40" customFormat="1" ht="98.25" customHeight="1" x14ac:dyDescent="0.25">
      <c r="A44" s="60">
        <v>32</v>
      </c>
      <c r="B44" s="108" t="s">
        <v>532</v>
      </c>
      <c r="C44" s="164" t="s">
        <v>3759</v>
      </c>
      <c r="D44" s="164" t="s">
        <v>533</v>
      </c>
      <c r="E44" s="60" t="s">
        <v>1287</v>
      </c>
      <c r="F44" s="165" t="s">
        <v>534</v>
      </c>
      <c r="G44" s="108" t="s">
        <v>3429</v>
      </c>
      <c r="H44" s="324" t="s">
        <v>195</v>
      </c>
      <c r="I44" s="164" t="s">
        <v>1315</v>
      </c>
      <c r="J44" s="164" t="s">
        <v>95</v>
      </c>
    </row>
    <row r="45" spans="1:10" s="40" customFormat="1" ht="113.25" customHeight="1" x14ac:dyDescent="0.25">
      <c r="A45" s="60">
        <v>33</v>
      </c>
      <c r="B45" s="164" t="s">
        <v>535</v>
      </c>
      <c r="C45" s="164" t="s">
        <v>3758</v>
      </c>
      <c r="D45" s="164" t="s">
        <v>536</v>
      </c>
      <c r="E45" s="60" t="s">
        <v>1287</v>
      </c>
      <c r="F45" s="165" t="s">
        <v>537</v>
      </c>
      <c r="G45" s="108" t="s">
        <v>3430</v>
      </c>
      <c r="H45" s="334" t="s">
        <v>1316</v>
      </c>
      <c r="I45" s="164" t="s">
        <v>1306</v>
      </c>
      <c r="J45" s="164" t="s">
        <v>95</v>
      </c>
    </row>
    <row r="46" spans="1:10" s="40" customFormat="1" ht="112.5" customHeight="1" x14ac:dyDescent="0.25">
      <c r="A46" s="60">
        <v>34</v>
      </c>
      <c r="B46" s="108" t="s">
        <v>538</v>
      </c>
      <c r="C46" s="164" t="s">
        <v>3757</v>
      </c>
      <c r="D46" s="164" t="s">
        <v>539</v>
      </c>
      <c r="E46" s="184" t="s">
        <v>3431</v>
      </c>
      <c r="F46" s="165" t="s">
        <v>540</v>
      </c>
      <c r="G46" s="108" t="s">
        <v>3432</v>
      </c>
      <c r="H46" s="324" t="s">
        <v>372</v>
      </c>
      <c r="I46" s="164" t="s">
        <v>1317</v>
      </c>
      <c r="J46" s="164" t="s">
        <v>95</v>
      </c>
    </row>
    <row r="47" spans="1:10" s="40" customFormat="1" ht="138" customHeight="1" x14ac:dyDescent="0.25">
      <c r="A47" s="60">
        <v>35</v>
      </c>
      <c r="B47" s="108" t="s">
        <v>541</v>
      </c>
      <c r="C47" s="164" t="s">
        <v>2059</v>
      </c>
      <c r="D47" s="164" t="s">
        <v>542</v>
      </c>
      <c r="E47" s="60" t="s">
        <v>1287</v>
      </c>
      <c r="F47" s="165" t="s">
        <v>543</v>
      </c>
      <c r="G47" s="164" t="s">
        <v>2060</v>
      </c>
      <c r="H47" s="164" t="s">
        <v>195</v>
      </c>
      <c r="I47" s="107" t="s">
        <v>2061</v>
      </c>
      <c r="J47" s="164" t="s">
        <v>95</v>
      </c>
    </row>
    <row r="48" spans="1:10" s="40" customFormat="1" ht="122.25" customHeight="1" x14ac:dyDescent="0.25">
      <c r="A48" s="60">
        <v>36</v>
      </c>
      <c r="B48" s="73" t="s">
        <v>544</v>
      </c>
      <c r="C48" s="107" t="s">
        <v>3761</v>
      </c>
      <c r="D48" s="107" t="s">
        <v>545</v>
      </c>
      <c r="E48" s="60" t="s">
        <v>1287</v>
      </c>
      <c r="F48" s="78" t="s">
        <v>546</v>
      </c>
      <c r="G48" s="73" t="s">
        <v>3430</v>
      </c>
      <c r="H48" s="73" t="s">
        <v>114</v>
      </c>
      <c r="I48" s="107" t="s">
        <v>1306</v>
      </c>
      <c r="J48" s="107" t="s">
        <v>95</v>
      </c>
    </row>
    <row r="49" spans="1:10" s="40" customFormat="1" ht="118.5" customHeight="1" x14ac:dyDescent="0.25">
      <c r="A49" s="60">
        <v>37</v>
      </c>
      <c r="B49" s="73" t="s">
        <v>547</v>
      </c>
      <c r="C49" s="107" t="s">
        <v>2071</v>
      </c>
      <c r="D49" s="107" t="s">
        <v>1318</v>
      </c>
      <c r="E49" s="60" t="s">
        <v>1287</v>
      </c>
      <c r="F49" s="78" t="s">
        <v>548</v>
      </c>
      <c r="G49" s="73" t="s">
        <v>2072</v>
      </c>
      <c r="H49" s="73" t="s">
        <v>3433</v>
      </c>
      <c r="I49" s="107" t="s">
        <v>1306</v>
      </c>
      <c r="J49" s="107" t="s">
        <v>95</v>
      </c>
    </row>
    <row r="50" spans="1:10" s="40" customFormat="1" ht="118.5" customHeight="1" x14ac:dyDescent="0.25">
      <c r="A50" s="60">
        <v>38</v>
      </c>
      <c r="B50" s="108" t="s">
        <v>549</v>
      </c>
      <c r="C50" s="164" t="s">
        <v>3434</v>
      </c>
      <c r="D50" s="164" t="s">
        <v>550</v>
      </c>
      <c r="E50" s="60" t="s">
        <v>1287</v>
      </c>
      <c r="F50" s="165" t="s">
        <v>551</v>
      </c>
      <c r="G50" s="108" t="s">
        <v>3435</v>
      </c>
      <c r="H50" s="334" t="s">
        <v>228</v>
      </c>
      <c r="I50" s="164" t="s">
        <v>1306</v>
      </c>
      <c r="J50" s="164" t="s">
        <v>95</v>
      </c>
    </row>
    <row r="51" spans="1:10" s="40" customFormat="1" ht="98.25" customHeight="1" x14ac:dyDescent="0.25">
      <c r="A51" s="60">
        <v>39</v>
      </c>
      <c r="B51" s="73" t="s">
        <v>552</v>
      </c>
      <c r="C51" s="107" t="s">
        <v>3762</v>
      </c>
      <c r="D51" s="107" t="s">
        <v>553</v>
      </c>
      <c r="E51" s="60" t="s">
        <v>1319</v>
      </c>
      <c r="F51" s="78" t="s">
        <v>554</v>
      </c>
      <c r="G51" s="73" t="s">
        <v>3436</v>
      </c>
      <c r="H51" s="73" t="s">
        <v>3437</v>
      </c>
      <c r="I51" s="107" t="s">
        <v>1306</v>
      </c>
      <c r="J51" s="107" t="s">
        <v>95</v>
      </c>
    </row>
    <row r="52" spans="1:10" s="40" customFormat="1" ht="120" customHeight="1" x14ac:dyDescent="0.25">
      <c r="A52" s="60">
        <v>40</v>
      </c>
      <c r="B52" s="108" t="s">
        <v>555</v>
      </c>
      <c r="C52" s="164" t="s">
        <v>3763</v>
      </c>
      <c r="D52" s="164" t="s">
        <v>556</v>
      </c>
      <c r="E52" s="60" t="s">
        <v>1287</v>
      </c>
      <c r="F52" s="165" t="s">
        <v>557</v>
      </c>
      <c r="G52" s="108" t="s">
        <v>3438</v>
      </c>
      <c r="H52" s="324" t="s">
        <v>54</v>
      </c>
      <c r="I52" s="164" t="s">
        <v>1306</v>
      </c>
      <c r="J52" s="164" t="s">
        <v>95</v>
      </c>
    </row>
    <row r="53" spans="1:10" s="40" customFormat="1" ht="121.5" customHeight="1" x14ac:dyDescent="0.25">
      <c r="A53" s="60">
        <v>41</v>
      </c>
      <c r="B53" s="108" t="s">
        <v>558</v>
      </c>
      <c r="C53" s="164" t="s">
        <v>3764</v>
      </c>
      <c r="D53" s="164" t="s">
        <v>559</v>
      </c>
      <c r="E53" s="60" t="s">
        <v>1287</v>
      </c>
      <c r="F53" s="165" t="s">
        <v>560</v>
      </c>
      <c r="G53" s="108" t="s">
        <v>3439</v>
      </c>
      <c r="H53" s="324" t="s">
        <v>113</v>
      </c>
      <c r="I53" s="164" t="s">
        <v>1306</v>
      </c>
      <c r="J53" s="164" t="s">
        <v>95</v>
      </c>
    </row>
    <row r="54" spans="1:10" s="40" customFormat="1" ht="117.75" customHeight="1" x14ac:dyDescent="0.25">
      <c r="A54" s="60">
        <v>42</v>
      </c>
      <c r="B54" s="73" t="s">
        <v>561</v>
      </c>
      <c r="C54" s="107" t="s">
        <v>2073</v>
      </c>
      <c r="D54" s="107" t="s">
        <v>562</v>
      </c>
      <c r="E54" s="60" t="s">
        <v>1287</v>
      </c>
      <c r="F54" s="78" t="s">
        <v>563</v>
      </c>
      <c r="G54" s="107" t="s">
        <v>2074</v>
      </c>
      <c r="H54" s="107" t="s">
        <v>37</v>
      </c>
      <c r="I54" s="107" t="s">
        <v>1306</v>
      </c>
      <c r="J54" s="107" t="s">
        <v>95</v>
      </c>
    </row>
    <row r="55" spans="1:10" s="40" customFormat="1" ht="120.75" customHeight="1" x14ac:dyDescent="0.25">
      <c r="A55" s="60">
        <v>43</v>
      </c>
      <c r="B55" s="108" t="s">
        <v>564</v>
      </c>
      <c r="C55" s="164" t="s">
        <v>3440</v>
      </c>
      <c r="D55" s="164" t="s">
        <v>565</v>
      </c>
      <c r="E55" s="60" t="s">
        <v>1287</v>
      </c>
      <c r="F55" s="165" t="s">
        <v>566</v>
      </c>
      <c r="G55" s="108" t="s">
        <v>3441</v>
      </c>
      <c r="H55" s="334" t="s">
        <v>201</v>
      </c>
      <c r="I55" s="164" t="s">
        <v>1306</v>
      </c>
      <c r="J55" s="164" t="s">
        <v>95</v>
      </c>
    </row>
    <row r="56" spans="1:10" s="40" customFormat="1" ht="119.25" customHeight="1" x14ac:dyDescent="0.25">
      <c r="A56" s="60">
        <v>44</v>
      </c>
      <c r="B56" s="164" t="s">
        <v>567</v>
      </c>
      <c r="C56" s="164" t="s">
        <v>3442</v>
      </c>
      <c r="D56" s="164" t="s">
        <v>568</v>
      </c>
      <c r="E56" s="60" t="s">
        <v>1287</v>
      </c>
      <c r="F56" s="325" t="s">
        <v>569</v>
      </c>
      <c r="G56" s="108" t="s">
        <v>3443</v>
      </c>
      <c r="H56" s="334" t="s">
        <v>570</v>
      </c>
      <c r="I56" s="164" t="s">
        <v>1306</v>
      </c>
      <c r="J56" s="164" t="s">
        <v>95</v>
      </c>
    </row>
    <row r="57" spans="1:10" s="40" customFormat="1" ht="125.25" customHeight="1" x14ac:dyDescent="0.25">
      <c r="A57" s="60">
        <v>45</v>
      </c>
      <c r="B57" s="166" t="s">
        <v>571</v>
      </c>
      <c r="C57" s="167" t="s">
        <v>2075</v>
      </c>
      <c r="D57" s="107" t="s">
        <v>572</v>
      </c>
      <c r="E57" s="60" t="s">
        <v>1916</v>
      </c>
      <c r="F57" s="78" t="s">
        <v>573</v>
      </c>
      <c r="G57" s="73" t="s">
        <v>2076</v>
      </c>
      <c r="H57" s="73" t="s">
        <v>2077</v>
      </c>
      <c r="I57" s="107" t="s">
        <v>1320</v>
      </c>
      <c r="J57" s="107" t="s">
        <v>95</v>
      </c>
    </row>
    <row r="58" spans="1:10" s="40" customFormat="1" ht="117.75" customHeight="1" x14ac:dyDescent="0.25">
      <c r="A58" s="60">
        <v>46</v>
      </c>
      <c r="B58" s="164" t="s">
        <v>574</v>
      </c>
      <c r="C58" s="164" t="s">
        <v>3765</v>
      </c>
      <c r="D58" s="164" t="s">
        <v>575</v>
      </c>
      <c r="E58" s="60" t="s">
        <v>1287</v>
      </c>
      <c r="F58" s="165" t="s">
        <v>576</v>
      </c>
      <c r="G58" s="108" t="s">
        <v>3008</v>
      </c>
      <c r="H58" s="334" t="s">
        <v>41</v>
      </c>
      <c r="I58" s="164" t="s">
        <v>1306</v>
      </c>
      <c r="J58" s="164" t="s">
        <v>95</v>
      </c>
    </row>
    <row r="59" spans="1:10" s="40" customFormat="1" ht="123" customHeight="1" x14ac:dyDescent="0.25">
      <c r="A59" s="60">
        <v>47</v>
      </c>
      <c r="B59" s="164" t="s">
        <v>577</v>
      </c>
      <c r="C59" s="164" t="s">
        <v>3444</v>
      </c>
      <c r="D59" s="164" t="s">
        <v>578</v>
      </c>
      <c r="E59" s="60" t="s">
        <v>1287</v>
      </c>
      <c r="F59" s="165" t="s">
        <v>579</v>
      </c>
      <c r="G59" s="108" t="s">
        <v>3445</v>
      </c>
      <c r="H59" s="334" t="s">
        <v>41</v>
      </c>
      <c r="I59" s="164" t="s">
        <v>1306</v>
      </c>
      <c r="J59" s="164" t="s">
        <v>95</v>
      </c>
    </row>
    <row r="60" spans="1:10" s="40" customFormat="1" ht="124.5" customHeight="1" x14ac:dyDescent="0.25">
      <c r="A60" s="60">
        <v>48</v>
      </c>
      <c r="B60" s="73" t="s">
        <v>580</v>
      </c>
      <c r="C60" s="107" t="s">
        <v>2088</v>
      </c>
      <c r="D60" s="107" t="s">
        <v>581</v>
      </c>
      <c r="E60" s="60" t="s">
        <v>2089</v>
      </c>
      <c r="F60" s="78" t="s">
        <v>582</v>
      </c>
      <c r="G60" s="107" t="s">
        <v>2090</v>
      </c>
      <c r="H60" s="107" t="s">
        <v>2091</v>
      </c>
      <c r="I60" s="107" t="s">
        <v>1306</v>
      </c>
      <c r="J60" s="107" t="s">
        <v>95</v>
      </c>
    </row>
    <row r="61" spans="1:10" s="40" customFormat="1" ht="150" x14ac:dyDescent="0.25">
      <c r="A61" s="60">
        <v>49</v>
      </c>
      <c r="B61" s="108" t="s">
        <v>583</v>
      </c>
      <c r="C61" s="164" t="s">
        <v>3446</v>
      </c>
      <c r="D61" s="164" t="s">
        <v>584</v>
      </c>
      <c r="E61" s="60" t="s">
        <v>1287</v>
      </c>
      <c r="F61" s="165" t="s">
        <v>585</v>
      </c>
      <c r="G61" s="108" t="s">
        <v>3447</v>
      </c>
      <c r="H61" s="324" t="s">
        <v>41</v>
      </c>
      <c r="I61" s="164" t="s">
        <v>1306</v>
      </c>
      <c r="J61" s="164" t="s">
        <v>95</v>
      </c>
    </row>
    <row r="62" spans="1:10" s="40" customFormat="1" ht="117" customHeight="1" x14ac:dyDescent="0.25">
      <c r="A62" s="60">
        <v>50</v>
      </c>
      <c r="B62" s="108" t="s">
        <v>586</v>
      </c>
      <c r="C62" s="164" t="s">
        <v>3448</v>
      </c>
      <c r="D62" s="164" t="s">
        <v>587</v>
      </c>
      <c r="E62" s="60" t="s">
        <v>1287</v>
      </c>
      <c r="F62" s="165" t="s">
        <v>588</v>
      </c>
      <c r="G62" s="108" t="s">
        <v>3449</v>
      </c>
      <c r="H62" s="324" t="s">
        <v>50</v>
      </c>
      <c r="I62" s="164" t="s">
        <v>1306</v>
      </c>
      <c r="J62" s="164" t="s">
        <v>95</v>
      </c>
    </row>
    <row r="63" spans="1:10" s="40" customFormat="1" ht="126.75" customHeight="1" x14ac:dyDescent="0.25">
      <c r="A63" s="60">
        <v>51</v>
      </c>
      <c r="B63" s="73" t="s">
        <v>589</v>
      </c>
      <c r="C63" s="107" t="s">
        <v>3766</v>
      </c>
      <c r="D63" s="107" t="s">
        <v>590</v>
      </c>
      <c r="E63" s="60" t="s">
        <v>1287</v>
      </c>
      <c r="F63" s="78" t="s">
        <v>591</v>
      </c>
      <c r="G63" s="73" t="s">
        <v>3450</v>
      </c>
      <c r="H63" s="107" t="s">
        <v>113</v>
      </c>
      <c r="I63" s="107" t="s">
        <v>1306</v>
      </c>
      <c r="J63" s="107" t="s">
        <v>95</v>
      </c>
    </row>
    <row r="64" spans="1:10" s="40" customFormat="1" ht="125.25" customHeight="1" x14ac:dyDescent="0.25">
      <c r="A64" s="60">
        <v>52</v>
      </c>
      <c r="B64" s="73" t="s">
        <v>592</v>
      </c>
      <c r="C64" s="107" t="s">
        <v>3767</v>
      </c>
      <c r="D64" s="107" t="s">
        <v>1321</v>
      </c>
      <c r="E64" s="60" t="s">
        <v>1287</v>
      </c>
      <c r="F64" s="78" t="s">
        <v>593</v>
      </c>
      <c r="G64" s="73" t="s">
        <v>3451</v>
      </c>
      <c r="H64" s="107" t="s">
        <v>1322</v>
      </c>
      <c r="I64" s="107" t="s">
        <v>1306</v>
      </c>
      <c r="J64" s="107" t="s">
        <v>95</v>
      </c>
    </row>
    <row r="65" spans="1:10" s="40" customFormat="1" ht="124.5" customHeight="1" x14ac:dyDescent="0.25">
      <c r="A65" s="60">
        <v>53</v>
      </c>
      <c r="B65" s="73" t="s">
        <v>3452</v>
      </c>
      <c r="C65" s="107" t="s">
        <v>2078</v>
      </c>
      <c r="D65" s="107" t="s">
        <v>594</v>
      </c>
      <c r="E65" s="60" t="s">
        <v>1287</v>
      </c>
      <c r="F65" s="78" t="s">
        <v>595</v>
      </c>
      <c r="G65" s="107" t="s">
        <v>2079</v>
      </c>
      <c r="H65" s="107" t="s">
        <v>596</v>
      </c>
      <c r="I65" s="107" t="s">
        <v>1306</v>
      </c>
      <c r="J65" s="107" t="s">
        <v>95</v>
      </c>
    </row>
    <row r="66" spans="1:10" s="40" customFormat="1" ht="129" customHeight="1" x14ac:dyDescent="0.25">
      <c r="A66" s="60">
        <v>54</v>
      </c>
      <c r="B66" s="73" t="s">
        <v>597</v>
      </c>
      <c r="C66" s="107" t="s">
        <v>3768</v>
      </c>
      <c r="D66" s="107" t="s">
        <v>598</v>
      </c>
      <c r="E66" s="60" t="s">
        <v>1287</v>
      </c>
      <c r="F66" s="78" t="s">
        <v>599</v>
      </c>
      <c r="G66" s="73" t="s">
        <v>3453</v>
      </c>
      <c r="H66" s="73" t="s">
        <v>113</v>
      </c>
      <c r="I66" s="107" t="s">
        <v>1306</v>
      </c>
      <c r="J66" s="107" t="s">
        <v>95</v>
      </c>
    </row>
    <row r="67" spans="1:10" s="40" customFormat="1" ht="117" customHeight="1" x14ac:dyDescent="0.25">
      <c r="A67" s="60">
        <v>55</v>
      </c>
      <c r="B67" s="108" t="s">
        <v>600</v>
      </c>
      <c r="C67" s="164" t="s">
        <v>3454</v>
      </c>
      <c r="D67" s="164" t="s">
        <v>601</v>
      </c>
      <c r="E67" s="60" t="s">
        <v>1287</v>
      </c>
      <c r="F67" s="165" t="s">
        <v>602</v>
      </c>
      <c r="G67" s="108" t="s">
        <v>3455</v>
      </c>
      <c r="H67" s="334" t="s">
        <v>50</v>
      </c>
      <c r="I67" s="164" t="s">
        <v>1306</v>
      </c>
      <c r="J67" s="164" t="s">
        <v>95</v>
      </c>
    </row>
    <row r="68" spans="1:10" s="40" customFormat="1" ht="119.25" customHeight="1" x14ac:dyDescent="0.25">
      <c r="A68" s="60">
        <v>56</v>
      </c>
      <c r="B68" s="108" t="s">
        <v>603</v>
      </c>
      <c r="C68" s="164" t="s">
        <v>3456</v>
      </c>
      <c r="D68" s="164" t="s">
        <v>604</v>
      </c>
      <c r="E68" s="60" t="s">
        <v>1287</v>
      </c>
      <c r="F68" s="165" t="s">
        <v>605</v>
      </c>
      <c r="G68" s="108" t="s">
        <v>3457</v>
      </c>
      <c r="H68" s="334" t="s">
        <v>308</v>
      </c>
      <c r="I68" s="164" t="s">
        <v>1305</v>
      </c>
      <c r="J68" s="164" t="s">
        <v>95</v>
      </c>
    </row>
    <row r="69" spans="1:10" s="40" customFormat="1" ht="122.25" customHeight="1" x14ac:dyDescent="0.25">
      <c r="A69" s="60">
        <v>57</v>
      </c>
      <c r="B69" s="108" t="s">
        <v>606</v>
      </c>
      <c r="C69" s="164" t="s">
        <v>3769</v>
      </c>
      <c r="D69" s="164" t="s">
        <v>607</v>
      </c>
      <c r="E69" s="60" t="s">
        <v>1287</v>
      </c>
      <c r="F69" s="165" t="s">
        <v>608</v>
      </c>
      <c r="G69" s="108" t="s">
        <v>3458</v>
      </c>
      <c r="H69" s="334" t="s">
        <v>1941</v>
      </c>
      <c r="I69" s="164" t="s">
        <v>1306</v>
      </c>
      <c r="J69" s="164" t="s">
        <v>95</v>
      </c>
    </row>
    <row r="70" spans="1:10" s="40" customFormat="1" ht="133.5" customHeight="1" x14ac:dyDescent="0.25">
      <c r="A70" s="60">
        <v>58</v>
      </c>
      <c r="B70" s="108" t="s">
        <v>609</v>
      </c>
      <c r="C70" s="164" t="s">
        <v>3771</v>
      </c>
      <c r="D70" s="164" t="s">
        <v>610</v>
      </c>
      <c r="E70" s="60" t="s">
        <v>1323</v>
      </c>
      <c r="F70" s="165" t="s">
        <v>611</v>
      </c>
      <c r="G70" s="108" t="s">
        <v>3459</v>
      </c>
      <c r="H70" s="324" t="s">
        <v>1324</v>
      </c>
      <c r="I70" s="164" t="s">
        <v>1306</v>
      </c>
      <c r="J70" s="164" t="s">
        <v>95</v>
      </c>
    </row>
    <row r="71" spans="1:10" s="40" customFormat="1" ht="98.25" customHeight="1" x14ac:dyDescent="0.25">
      <c r="A71" s="60">
        <v>59</v>
      </c>
      <c r="B71" s="108" t="s">
        <v>612</v>
      </c>
      <c r="C71" s="164" t="s">
        <v>3770</v>
      </c>
      <c r="D71" s="164" t="s">
        <v>613</v>
      </c>
      <c r="E71" s="60" t="s">
        <v>1287</v>
      </c>
      <c r="F71" s="165" t="s">
        <v>614</v>
      </c>
      <c r="G71" s="108" t="s">
        <v>3460</v>
      </c>
      <c r="H71" s="324" t="s">
        <v>114</v>
      </c>
      <c r="I71" s="164" t="s">
        <v>2994</v>
      </c>
      <c r="J71" s="164" t="s">
        <v>95</v>
      </c>
    </row>
    <row r="72" spans="1:10" s="40" customFormat="1" ht="119.25" customHeight="1" x14ac:dyDescent="0.25">
      <c r="A72" s="60">
        <v>60</v>
      </c>
      <c r="B72" s="108" t="s">
        <v>615</v>
      </c>
      <c r="C72" s="164" t="s">
        <v>3772</v>
      </c>
      <c r="D72" s="164" t="s">
        <v>616</v>
      </c>
      <c r="E72" s="60" t="s">
        <v>1325</v>
      </c>
      <c r="F72" s="165" t="s">
        <v>617</v>
      </c>
      <c r="G72" s="108" t="s">
        <v>3461</v>
      </c>
      <c r="H72" s="324" t="s">
        <v>1326</v>
      </c>
      <c r="I72" s="164" t="s">
        <v>1306</v>
      </c>
      <c r="J72" s="164" t="s">
        <v>95</v>
      </c>
    </row>
    <row r="73" spans="1:10" s="40" customFormat="1" ht="122.25" customHeight="1" x14ac:dyDescent="0.25">
      <c r="A73" s="60">
        <v>61</v>
      </c>
      <c r="B73" s="73" t="s">
        <v>618</v>
      </c>
      <c r="C73" s="107" t="s">
        <v>1919</v>
      </c>
      <c r="D73" s="107" t="s">
        <v>619</v>
      </c>
      <c r="E73" s="184" t="s">
        <v>3402</v>
      </c>
      <c r="F73" s="63" t="s">
        <v>620</v>
      </c>
      <c r="G73" s="73" t="s">
        <v>1920</v>
      </c>
      <c r="H73" s="73" t="s">
        <v>3462</v>
      </c>
      <c r="I73" s="107" t="s">
        <v>1305</v>
      </c>
      <c r="J73" s="107" t="s">
        <v>95</v>
      </c>
    </row>
    <row r="74" spans="1:10" s="40" customFormat="1" ht="117.75" customHeight="1" x14ac:dyDescent="0.25">
      <c r="A74" s="60">
        <v>62</v>
      </c>
      <c r="B74" s="73" t="s">
        <v>2083</v>
      </c>
      <c r="C74" s="107" t="s">
        <v>2084</v>
      </c>
      <c r="D74" s="107" t="s">
        <v>621</v>
      </c>
      <c r="E74" s="60" t="s">
        <v>2085</v>
      </c>
      <c r="F74" s="78" t="s">
        <v>622</v>
      </c>
      <c r="G74" s="107" t="s">
        <v>2086</v>
      </c>
      <c r="H74" s="107" t="s">
        <v>2087</v>
      </c>
      <c r="I74" s="107" t="s">
        <v>1306</v>
      </c>
      <c r="J74" s="107" t="s">
        <v>95</v>
      </c>
    </row>
    <row r="75" spans="1:10" s="40" customFormat="1" ht="116.25" customHeight="1" x14ac:dyDescent="0.25">
      <c r="A75" s="60">
        <v>63</v>
      </c>
      <c r="B75" s="73" t="s">
        <v>623</v>
      </c>
      <c r="C75" s="107" t="s">
        <v>3773</v>
      </c>
      <c r="D75" s="107" t="s">
        <v>624</v>
      </c>
      <c r="E75" s="60" t="s">
        <v>1287</v>
      </c>
      <c r="F75" s="78" t="s">
        <v>625</v>
      </c>
      <c r="G75" s="73" t="s">
        <v>3463</v>
      </c>
      <c r="H75" s="86" t="s">
        <v>3464</v>
      </c>
      <c r="I75" s="107" t="s">
        <v>1306</v>
      </c>
      <c r="J75" s="107" t="s">
        <v>95</v>
      </c>
    </row>
    <row r="76" spans="1:10" s="40" customFormat="1" ht="116.25" customHeight="1" x14ac:dyDescent="0.25">
      <c r="A76" s="60">
        <v>64</v>
      </c>
      <c r="B76" s="73" t="s">
        <v>626</v>
      </c>
      <c r="C76" s="73" t="s">
        <v>3774</v>
      </c>
      <c r="D76" s="73" t="s">
        <v>627</v>
      </c>
      <c r="E76" s="184" t="s">
        <v>1287</v>
      </c>
      <c r="F76" s="63" t="s">
        <v>628</v>
      </c>
      <c r="G76" s="73" t="s">
        <v>3465</v>
      </c>
      <c r="H76" s="73" t="s">
        <v>229</v>
      </c>
      <c r="I76" s="73" t="s">
        <v>1306</v>
      </c>
      <c r="J76" s="73" t="s">
        <v>95</v>
      </c>
    </row>
    <row r="77" spans="1:10" s="40" customFormat="1" ht="98.25" customHeight="1" x14ac:dyDescent="0.25">
      <c r="A77" s="60">
        <v>65</v>
      </c>
      <c r="B77" s="73" t="s">
        <v>629</v>
      </c>
      <c r="C77" s="107" t="s">
        <v>2080</v>
      </c>
      <c r="D77" s="107" t="s">
        <v>630</v>
      </c>
      <c r="E77" s="60" t="s">
        <v>1916</v>
      </c>
      <c r="F77" s="78" t="s">
        <v>631</v>
      </c>
      <c r="G77" s="107" t="s">
        <v>2081</v>
      </c>
      <c r="H77" s="107" t="s">
        <v>2082</v>
      </c>
      <c r="I77" s="107" t="s">
        <v>1306</v>
      </c>
      <c r="J77" s="107" t="s">
        <v>95</v>
      </c>
    </row>
    <row r="78" spans="1:10" s="40" customFormat="1" ht="115.5" customHeight="1" x14ac:dyDescent="0.25">
      <c r="A78" s="60">
        <v>66</v>
      </c>
      <c r="B78" s="73" t="s">
        <v>632</v>
      </c>
      <c r="C78" s="107" t="s">
        <v>2092</v>
      </c>
      <c r="D78" s="107" t="s">
        <v>633</v>
      </c>
      <c r="E78" s="60" t="s">
        <v>1287</v>
      </c>
      <c r="F78" s="78" t="s">
        <v>634</v>
      </c>
      <c r="G78" s="107" t="s">
        <v>2093</v>
      </c>
      <c r="H78" s="73" t="s">
        <v>3466</v>
      </c>
      <c r="I78" s="107" t="s">
        <v>1306</v>
      </c>
      <c r="J78" s="107" t="s">
        <v>95</v>
      </c>
    </row>
    <row r="79" spans="1:10" s="40" customFormat="1" ht="114" customHeight="1" x14ac:dyDescent="0.25">
      <c r="A79" s="60">
        <v>67</v>
      </c>
      <c r="B79" s="108" t="s">
        <v>635</v>
      </c>
      <c r="C79" s="164" t="s">
        <v>3467</v>
      </c>
      <c r="D79" s="164" t="s">
        <v>636</v>
      </c>
      <c r="E79" s="60" t="s">
        <v>1287</v>
      </c>
      <c r="F79" s="165" t="s">
        <v>637</v>
      </c>
      <c r="G79" s="108" t="s">
        <v>3468</v>
      </c>
      <c r="H79" s="334" t="s">
        <v>195</v>
      </c>
      <c r="I79" s="164" t="s">
        <v>1306</v>
      </c>
      <c r="J79" s="164" t="s">
        <v>95</v>
      </c>
    </row>
    <row r="80" spans="1:10" s="54" customFormat="1" ht="120.75" customHeight="1" x14ac:dyDescent="0.25">
      <c r="A80" s="60">
        <v>68</v>
      </c>
      <c r="B80" s="73" t="s">
        <v>638</v>
      </c>
      <c r="C80" s="73" t="s">
        <v>3469</v>
      </c>
      <c r="D80" s="73" t="s">
        <v>639</v>
      </c>
      <c r="E80" s="184" t="s">
        <v>1327</v>
      </c>
      <c r="F80" s="63" t="s">
        <v>640</v>
      </c>
      <c r="G80" s="73" t="s">
        <v>3470</v>
      </c>
      <c r="H80" s="73" t="s">
        <v>1328</v>
      </c>
      <c r="I80" s="73" t="s">
        <v>1329</v>
      </c>
      <c r="J80" s="73" t="s">
        <v>95</v>
      </c>
    </row>
    <row r="81" spans="1:10" s="54" customFormat="1" ht="124.5" customHeight="1" x14ac:dyDescent="0.25">
      <c r="A81" s="60">
        <v>69</v>
      </c>
      <c r="B81" s="108" t="s">
        <v>641</v>
      </c>
      <c r="C81" s="164" t="s">
        <v>3471</v>
      </c>
      <c r="D81" s="164" t="s">
        <v>642</v>
      </c>
      <c r="E81" s="184" t="s">
        <v>3472</v>
      </c>
      <c r="F81" s="165" t="s">
        <v>643</v>
      </c>
      <c r="G81" s="164" t="s">
        <v>3473</v>
      </c>
      <c r="H81" s="334" t="s">
        <v>3474</v>
      </c>
      <c r="I81" s="164" t="s">
        <v>1320</v>
      </c>
      <c r="J81" s="164" t="s">
        <v>95</v>
      </c>
    </row>
    <row r="82" spans="1:10" s="54" customFormat="1" ht="119.25" customHeight="1" x14ac:dyDescent="0.25">
      <c r="A82" s="184">
        <v>70</v>
      </c>
      <c r="B82" s="73" t="s">
        <v>644</v>
      </c>
      <c r="C82" s="73" t="s">
        <v>3775</v>
      </c>
      <c r="D82" s="73" t="s">
        <v>645</v>
      </c>
      <c r="E82" s="184" t="s">
        <v>1287</v>
      </c>
      <c r="F82" s="63" t="s">
        <v>646</v>
      </c>
      <c r="G82" s="73" t="s">
        <v>3475</v>
      </c>
      <c r="H82" s="73" t="s">
        <v>151</v>
      </c>
      <c r="I82" s="73" t="s">
        <v>1320</v>
      </c>
      <c r="J82" s="73" t="s">
        <v>95</v>
      </c>
    </row>
    <row r="83" spans="1:10" s="54" customFormat="1" ht="75.75" customHeight="1" x14ac:dyDescent="0.25">
      <c r="A83" s="60">
        <v>71</v>
      </c>
      <c r="B83" s="108" t="s">
        <v>647</v>
      </c>
      <c r="C83" s="164" t="s">
        <v>3776</v>
      </c>
      <c r="D83" s="164" t="s">
        <v>648</v>
      </c>
      <c r="E83" s="60" t="s">
        <v>1330</v>
      </c>
      <c r="F83" s="165" t="s">
        <v>649</v>
      </c>
      <c r="G83" s="108" t="s">
        <v>3476</v>
      </c>
      <c r="H83" s="334" t="s">
        <v>1331</v>
      </c>
      <c r="I83" s="164" t="s">
        <v>1320</v>
      </c>
      <c r="J83" s="164" t="s">
        <v>95</v>
      </c>
    </row>
    <row r="84" spans="1:10" s="54" customFormat="1" ht="115.5" customHeight="1" x14ac:dyDescent="0.25">
      <c r="A84" s="60">
        <v>72</v>
      </c>
      <c r="B84" s="73" t="s">
        <v>650</v>
      </c>
      <c r="C84" s="73" t="s">
        <v>3777</v>
      </c>
      <c r="D84" s="73" t="s">
        <v>651</v>
      </c>
      <c r="E84" s="184" t="s">
        <v>3527</v>
      </c>
      <c r="F84" s="78" t="s">
        <v>652</v>
      </c>
      <c r="G84" s="73" t="s">
        <v>3477</v>
      </c>
      <c r="H84" s="73" t="s">
        <v>3478</v>
      </c>
      <c r="I84" s="107" t="s">
        <v>1320</v>
      </c>
      <c r="J84" s="107" t="s">
        <v>95</v>
      </c>
    </row>
    <row r="85" spans="1:10" s="54" customFormat="1" ht="115.5" customHeight="1" x14ac:dyDescent="0.25">
      <c r="A85" s="60">
        <v>73</v>
      </c>
      <c r="B85" s="73" t="s">
        <v>324</v>
      </c>
      <c r="C85" s="318" t="s">
        <v>3479</v>
      </c>
      <c r="D85" s="318" t="s">
        <v>325</v>
      </c>
      <c r="E85" s="60" t="s">
        <v>1307</v>
      </c>
      <c r="F85" s="78" t="s">
        <v>326</v>
      </c>
      <c r="G85" s="107" t="s">
        <v>1332</v>
      </c>
      <c r="H85" s="318" t="s">
        <v>1333</v>
      </c>
      <c r="I85" s="318" t="s">
        <v>1334</v>
      </c>
      <c r="J85" s="318" t="s">
        <v>95</v>
      </c>
    </row>
    <row r="86" spans="1:10" s="54" customFormat="1" ht="84.75" customHeight="1" x14ac:dyDescent="0.25">
      <c r="A86" s="60">
        <v>74</v>
      </c>
      <c r="B86" s="62" t="s">
        <v>3480</v>
      </c>
      <c r="C86" s="62" t="s">
        <v>3481</v>
      </c>
      <c r="D86" s="73" t="s">
        <v>97</v>
      </c>
      <c r="E86" s="73" t="s">
        <v>3528</v>
      </c>
      <c r="F86" s="63" t="s">
        <v>105</v>
      </c>
      <c r="G86" s="62" t="s">
        <v>1335</v>
      </c>
      <c r="H86" s="62" t="s">
        <v>3482</v>
      </c>
      <c r="I86" s="62" t="s">
        <v>1336</v>
      </c>
      <c r="J86" s="62" t="s">
        <v>98</v>
      </c>
    </row>
    <row r="87" spans="1:10" s="54" customFormat="1" ht="125.25" customHeight="1" x14ac:dyDescent="0.25">
      <c r="A87" s="60">
        <v>75</v>
      </c>
      <c r="B87" s="108" t="s">
        <v>653</v>
      </c>
      <c r="C87" s="164" t="s">
        <v>3778</v>
      </c>
      <c r="D87" s="164" t="s">
        <v>654</v>
      </c>
      <c r="E87" s="184" t="s">
        <v>3049</v>
      </c>
      <c r="F87" s="165" t="s">
        <v>655</v>
      </c>
      <c r="G87" s="108" t="s">
        <v>3483</v>
      </c>
      <c r="H87" s="334" t="s">
        <v>3484</v>
      </c>
      <c r="I87" s="164" t="s">
        <v>3420</v>
      </c>
      <c r="J87" s="164" t="s">
        <v>95</v>
      </c>
    </row>
    <row r="88" spans="1:10" s="54" customFormat="1" ht="111.75" customHeight="1" x14ac:dyDescent="0.25">
      <c r="A88" s="60">
        <v>76</v>
      </c>
      <c r="B88" s="318" t="s">
        <v>1337</v>
      </c>
      <c r="C88" s="318" t="s">
        <v>3485</v>
      </c>
      <c r="D88" s="318" t="s">
        <v>1338</v>
      </c>
      <c r="E88" s="318" t="s">
        <v>1287</v>
      </c>
      <c r="F88" s="100" t="s">
        <v>99</v>
      </c>
      <c r="G88" s="107" t="s">
        <v>1339</v>
      </c>
      <c r="H88" s="318" t="s">
        <v>112</v>
      </c>
      <c r="I88" s="318" t="s">
        <v>1340</v>
      </c>
      <c r="J88" s="318" t="s">
        <v>95</v>
      </c>
    </row>
    <row r="89" spans="1:10" s="143" customFormat="1" ht="111.75" customHeight="1" x14ac:dyDescent="0.25">
      <c r="A89" s="60">
        <v>77</v>
      </c>
      <c r="B89" s="107" t="s">
        <v>1921</v>
      </c>
      <c r="C89" s="318" t="s">
        <v>1922</v>
      </c>
      <c r="D89" s="318" t="s">
        <v>1923</v>
      </c>
      <c r="E89" s="60" t="s">
        <v>1287</v>
      </c>
      <c r="F89" s="100" t="s">
        <v>1924</v>
      </c>
      <c r="G89" s="155" t="s">
        <v>1925</v>
      </c>
      <c r="H89" s="73" t="s">
        <v>570</v>
      </c>
      <c r="I89" s="318" t="s">
        <v>1305</v>
      </c>
      <c r="J89" s="318" t="s">
        <v>98</v>
      </c>
    </row>
    <row r="90" spans="1:10" s="143" customFormat="1" ht="111.75" customHeight="1" x14ac:dyDescent="0.25">
      <c r="A90" s="60">
        <v>78</v>
      </c>
      <c r="B90" s="134" t="s">
        <v>1926</v>
      </c>
      <c r="C90" s="134" t="s">
        <v>3779</v>
      </c>
      <c r="D90" s="134" t="s">
        <v>1927</v>
      </c>
      <c r="E90" s="184" t="s">
        <v>3486</v>
      </c>
      <c r="F90" s="158" t="s">
        <v>1928</v>
      </c>
      <c r="G90" s="134" t="s">
        <v>1929</v>
      </c>
      <c r="H90" s="73" t="s">
        <v>3487</v>
      </c>
      <c r="I90" s="318" t="s">
        <v>1931</v>
      </c>
      <c r="J90" s="124" t="s">
        <v>95</v>
      </c>
    </row>
    <row r="91" spans="1:10" s="143" customFormat="1" ht="129.75" customHeight="1" x14ac:dyDescent="0.25">
      <c r="A91" s="60">
        <v>79</v>
      </c>
      <c r="B91" s="134" t="s">
        <v>1932</v>
      </c>
      <c r="C91" s="60" t="s">
        <v>1933</v>
      </c>
      <c r="D91" s="60" t="s">
        <v>1934</v>
      </c>
      <c r="E91" s="184" t="s">
        <v>3026</v>
      </c>
      <c r="F91" s="158" t="s">
        <v>1935</v>
      </c>
      <c r="G91" s="60" t="s">
        <v>1936</v>
      </c>
      <c r="H91" s="73" t="s">
        <v>3488</v>
      </c>
      <c r="I91" s="318" t="s">
        <v>1931</v>
      </c>
      <c r="J91" s="59" t="s">
        <v>98</v>
      </c>
    </row>
    <row r="92" spans="1:10" s="143" customFormat="1" ht="129.75" customHeight="1" x14ac:dyDescent="0.25">
      <c r="A92" s="60">
        <v>80</v>
      </c>
      <c r="B92" s="107" t="s">
        <v>1937</v>
      </c>
      <c r="C92" s="318" t="s">
        <v>1938</v>
      </c>
      <c r="D92" s="318" t="s">
        <v>1939</v>
      </c>
      <c r="E92" s="60" t="s">
        <v>1287</v>
      </c>
      <c r="F92" s="100" t="s">
        <v>1940</v>
      </c>
      <c r="G92" s="107" t="s">
        <v>2000</v>
      </c>
      <c r="H92" s="73" t="s">
        <v>3489</v>
      </c>
      <c r="I92" s="318" t="s">
        <v>1931</v>
      </c>
      <c r="J92" s="318" t="s">
        <v>95</v>
      </c>
    </row>
    <row r="93" spans="1:10" s="143" customFormat="1" ht="129.75" customHeight="1" x14ac:dyDescent="0.25">
      <c r="A93" s="60">
        <v>81</v>
      </c>
      <c r="B93" s="73" t="s">
        <v>1994</v>
      </c>
      <c r="C93" s="318" t="s">
        <v>2129</v>
      </c>
      <c r="D93" s="318" t="s">
        <v>1942</v>
      </c>
      <c r="E93" s="318" t="s">
        <v>1287</v>
      </c>
      <c r="F93" s="100" t="s">
        <v>1943</v>
      </c>
      <c r="G93" s="107" t="s">
        <v>1944</v>
      </c>
      <c r="H93" s="318" t="s">
        <v>44</v>
      </c>
      <c r="I93" s="318" t="s">
        <v>1945</v>
      </c>
      <c r="J93" s="318" t="s">
        <v>98</v>
      </c>
    </row>
    <row r="94" spans="1:10" s="143" customFormat="1" ht="129.75" customHeight="1" x14ac:dyDescent="0.25">
      <c r="A94" s="60">
        <v>82</v>
      </c>
      <c r="B94" s="107" t="s">
        <v>1952</v>
      </c>
      <c r="C94" s="318" t="s">
        <v>1953</v>
      </c>
      <c r="D94" s="318" t="s">
        <v>1954</v>
      </c>
      <c r="E94" s="318" t="s">
        <v>1287</v>
      </c>
      <c r="F94" s="100" t="s">
        <v>1955</v>
      </c>
      <c r="G94" s="107" t="s">
        <v>1956</v>
      </c>
      <c r="H94" s="318" t="s">
        <v>1957</v>
      </c>
      <c r="I94" s="318" t="s">
        <v>1945</v>
      </c>
      <c r="J94" s="318" t="s">
        <v>95</v>
      </c>
    </row>
    <row r="95" spans="1:10" s="143" customFormat="1" ht="117.75" customHeight="1" x14ac:dyDescent="0.25">
      <c r="A95" s="60">
        <v>83</v>
      </c>
      <c r="B95" s="73" t="s">
        <v>2027</v>
      </c>
      <c r="C95" s="318" t="s">
        <v>2028</v>
      </c>
      <c r="D95" s="318" t="s">
        <v>2029</v>
      </c>
      <c r="E95" s="318" t="s">
        <v>2034</v>
      </c>
      <c r="F95" s="100" t="s">
        <v>2030</v>
      </c>
      <c r="G95" s="318" t="s">
        <v>2031</v>
      </c>
      <c r="H95" s="318" t="s">
        <v>151</v>
      </c>
      <c r="I95" s="318" t="s">
        <v>2032</v>
      </c>
      <c r="J95" s="318" t="s">
        <v>2033</v>
      </c>
    </row>
    <row r="96" spans="1:10" s="143" customFormat="1" ht="117.75" customHeight="1" x14ac:dyDescent="0.25">
      <c r="A96" s="60">
        <v>84</v>
      </c>
      <c r="B96" s="168" t="s">
        <v>2094</v>
      </c>
      <c r="C96" s="326" t="s">
        <v>2095</v>
      </c>
      <c r="D96" s="326" t="s">
        <v>2096</v>
      </c>
      <c r="E96" s="73" t="s">
        <v>1287</v>
      </c>
      <c r="F96" s="78" t="s">
        <v>2097</v>
      </c>
      <c r="G96" s="327" t="s">
        <v>2098</v>
      </c>
      <c r="H96" s="326" t="s">
        <v>41</v>
      </c>
      <c r="I96" s="107" t="s">
        <v>1306</v>
      </c>
      <c r="J96" s="318" t="s">
        <v>95</v>
      </c>
    </row>
    <row r="97" spans="1:10" s="143" customFormat="1" ht="117.75" customHeight="1" x14ac:dyDescent="0.25">
      <c r="A97" s="184">
        <v>85</v>
      </c>
      <c r="B97" s="73" t="s">
        <v>2989</v>
      </c>
      <c r="C97" s="73" t="s">
        <v>2990</v>
      </c>
      <c r="D97" s="73" t="s">
        <v>2991</v>
      </c>
      <c r="E97" s="184" t="s">
        <v>1287</v>
      </c>
      <c r="F97" s="63" t="s">
        <v>2992</v>
      </c>
      <c r="G97" s="73" t="s">
        <v>2993</v>
      </c>
      <c r="H97" s="86" t="s">
        <v>114</v>
      </c>
      <c r="I97" s="73" t="s">
        <v>2994</v>
      </c>
      <c r="J97" s="73" t="s">
        <v>95</v>
      </c>
    </row>
    <row r="98" spans="1:10" s="143" customFormat="1" ht="117.75" customHeight="1" x14ac:dyDescent="0.25">
      <c r="A98" s="184">
        <v>86</v>
      </c>
      <c r="B98" s="73" t="s">
        <v>2995</v>
      </c>
      <c r="C98" s="73" t="s">
        <v>3564</v>
      </c>
      <c r="D98" s="73" t="s">
        <v>2996</v>
      </c>
      <c r="E98" s="184" t="s">
        <v>1287</v>
      </c>
      <c r="F98" s="63" t="s">
        <v>2997</v>
      </c>
      <c r="G98" s="73" t="s">
        <v>2998</v>
      </c>
      <c r="H98" s="86" t="s">
        <v>1941</v>
      </c>
      <c r="I98" s="73" t="s">
        <v>2994</v>
      </c>
      <c r="J98" s="73" t="s">
        <v>95</v>
      </c>
    </row>
    <row r="99" spans="1:10" s="143" customFormat="1" ht="117.75" customHeight="1" x14ac:dyDescent="0.25">
      <c r="A99" s="184">
        <v>87</v>
      </c>
      <c r="B99" s="73" t="s">
        <v>2999</v>
      </c>
      <c r="C99" s="73" t="s">
        <v>3000</v>
      </c>
      <c r="D99" s="73" t="s">
        <v>3001</v>
      </c>
      <c r="E99" s="184" t="s">
        <v>1287</v>
      </c>
      <c r="F99" s="63" t="s">
        <v>3002</v>
      </c>
      <c r="G99" s="73" t="s">
        <v>3003</v>
      </c>
      <c r="H99" s="86" t="s">
        <v>229</v>
      </c>
      <c r="I99" s="73" t="s">
        <v>1305</v>
      </c>
      <c r="J99" s="73" t="s">
        <v>95</v>
      </c>
    </row>
    <row r="100" spans="1:10" s="143" customFormat="1" ht="117.75" customHeight="1" x14ac:dyDescent="0.25">
      <c r="A100" s="184">
        <v>88</v>
      </c>
      <c r="B100" s="294" t="s">
        <v>3004</v>
      </c>
      <c r="C100" s="294" t="s">
        <v>3005</v>
      </c>
      <c r="D100" s="184" t="s">
        <v>3006</v>
      </c>
      <c r="E100" s="184" t="s">
        <v>1287</v>
      </c>
      <c r="F100" s="295" t="s">
        <v>3007</v>
      </c>
      <c r="G100" s="108" t="s">
        <v>3008</v>
      </c>
      <c r="H100" s="73" t="s">
        <v>195</v>
      </c>
      <c r="I100" s="296" t="s">
        <v>1945</v>
      </c>
      <c r="J100" s="280" t="s">
        <v>95</v>
      </c>
    </row>
    <row r="101" spans="1:10" s="143" customFormat="1" ht="117.75" customHeight="1" x14ac:dyDescent="0.25">
      <c r="A101" s="184">
        <v>89</v>
      </c>
      <c r="B101" s="73" t="s">
        <v>3009</v>
      </c>
      <c r="C101" s="73" t="s">
        <v>3780</v>
      </c>
      <c r="D101" s="73" t="s">
        <v>3010</v>
      </c>
      <c r="E101" s="184" t="s">
        <v>1287</v>
      </c>
      <c r="F101" s="63" t="s">
        <v>3011</v>
      </c>
      <c r="G101" s="73" t="s">
        <v>3012</v>
      </c>
      <c r="H101" s="86" t="s">
        <v>1941</v>
      </c>
      <c r="I101" s="73" t="s">
        <v>3013</v>
      </c>
      <c r="J101" s="73" t="s">
        <v>95</v>
      </c>
    </row>
    <row r="102" spans="1:10" s="143" customFormat="1" ht="117.75" customHeight="1" x14ac:dyDescent="0.25">
      <c r="A102" s="184">
        <v>90</v>
      </c>
      <c r="B102" s="73" t="s">
        <v>3014</v>
      </c>
      <c r="C102" s="73" t="s">
        <v>3781</v>
      </c>
      <c r="D102" s="73" t="s">
        <v>3015</v>
      </c>
      <c r="E102" s="184" t="s">
        <v>1287</v>
      </c>
      <c r="F102" s="45" t="s">
        <v>3016</v>
      </c>
      <c r="G102" s="73" t="s">
        <v>3017</v>
      </c>
      <c r="H102" s="86" t="s">
        <v>3018</v>
      </c>
      <c r="I102" s="73" t="s">
        <v>3013</v>
      </c>
      <c r="J102" s="73" t="s">
        <v>95</v>
      </c>
    </row>
    <row r="103" spans="1:10" s="143" customFormat="1" ht="117.75" customHeight="1" x14ac:dyDescent="0.25">
      <c r="A103" s="184">
        <v>91</v>
      </c>
      <c r="B103" s="73" t="s">
        <v>3019</v>
      </c>
      <c r="C103" s="73" t="s">
        <v>3565</v>
      </c>
      <c r="D103" s="73" t="s">
        <v>3020</v>
      </c>
      <c r="E103" s="184" t="s">
        <v>1287</v>
      </c>
      <c r="F103" s="63" t="s">
        <v>3021</v>
      </c>
      <c r="G103" s="73" t="s">
        <v>3022</v>
      </c>
      <c r="H103" s="86" t="s">
        <v>3023</v>
      </c>
      <c r="I103" s="73" t="s">
        <v>3013</v>
      </c>
      <c r="J103" s="73" t="s">
        <v>95</v>
      </c>
    </row>
    <row r="104" spans="1:10" s="143" customFormat="1" ht="117.75" customHeight="1" x14ac:dyDescent="0.25">
      <c r="A104" s="184">
        <v>92</v>
      </c>
      <c r="B104" s="73" t="s">
        <v>3024</v>
      </c>
      <c r="C104" s="73" t="s">
        <v>3566</v>
      </c>
      <c r="D104" s="73" t="s">
        <v>3025</v>
      </c>
      <c r="E104" s="184" t="s">
        <v>3026</v>
      </c>
      <c r="F104" s="63" t="s">
        <v>3027</v>
      </c>
      <c r="G104" s="73" t="s">
        <v>3028</v>
      </c>
      <c r="H104" s="86" t="s">
        <v>3029</v>
      </c>
      <c r="I104" s="73" t="s">
        <v>1931</v>
      </c>
      <c r="J104" s="73" t="s">
        <v>95</v>
      </c>
    </row>
    <row r="105" spans="1:10" s="143" customFormat="1" ht="117.75" customHeight="1" x14ac:dyDescent="0.25">
      <c r="A105" s="184">
        <v>93</v>
      </c>
      <c r="B105" s="184" t="s">
        <v>3030</v>
      </c>
      <c r="C105" s="184" t="s">
        <v>3031</v>
      </c>
      <c r="D105" s="184" t="s">
        <v>3032</v>
      </c>
      <c r="E105" s="184" t="s">
        <v>1287</v>
      </c>
      <c r="F105" s="295" t="s">
        <v>3033</v>
      </c>
      <c r="G105" s="184" t="s">
        <v>3034</v>
      </c>
      <c r="H105" s="73" t="s">
        <v>44</v>
      </c>
      <c r="I105" s="280" t="s">
        <v>3035</v>
      </c>
      <c r="J105" s="280" t="s">
        <v>98</v>
      </c>
    </row>
    <row r="106" spans="1:10" s="143" customFormat="1" ht="117.75" customHeight="1" x14ac:dyDescent="0.25">
      <c r="A106" s="184">
        <v>94</v>
      </c>
      <c r="B106" s="73" t="s">
        <v>3036</v>
      </c>
      <c r="C106" s="73" t="s">
        <v>3037</v>
      </c>
      <c r="D106" s="73" t="s">
        <v>3038</v>
      </c>
      <c r="E106" s="184" t="s">
        <v>1287</v>
      </c>
      <c r="F106" s="63" t="s">
        <v>3039</v>
      </c>
      <c r="G106" s="73" t="s">
        <v>3040</v>
      </c>
      <c r="H106" s="86" t="s">
        <v>37</v>
      </c>
      <c r="I106" s="73" t="s">
        <v>1931</v>
      </c>
      <c r="J106" s="73" t="s">
        <v>95</v>
      </c>
    </row>
    <row r="107" spans="1:10" s="143" customFormat="1" ht="117.75" customHeight="1" x14ac:dyDescent="0.25">
      <c r="A107" s="184">
        <v>95</v>
      </c>
      <c r="B107" s="294" t="s">
        <v>3041</v>
      </c>
      <c r="C107" s="184" t="s">
        <v>3042</v>
      </c>
      <c r="D107" s="184" t="s">
        <v>3043</v>
      </c>
      <c r="E107" s="184" t="s">
        <v>1287</v>
      </c>
      <c r="F107" s="295" t="s">
        <v>3044</v>
      </c>
      <c r="G107" s="294" t="s">
        <v>3045</v>
      </c>
      <c r="H107" s="73" t="s">
        <v>231</v>
      </c>
      <c r="I107" s="296" t="s">
        <v>1945</v>
      </c>
      <c r="J107" s="280" t="s">
        <v>95</v>
      </c>
    </row>
    <row r="108" spans="1:10" s="143" customFormat="1" ht="117.75" customHeight="1" x14ac:dyDescent="0.25">
      <c r="A108" s="184">
        <v>96</v>
      </c>
      <c r="B108" s="73" t="s">
        <v>3046</v>
      </c>
      <c r="C108" s="73" t="s">
        <v>3047</v>
      </c>
      <c r="D108" s="73" t="s">
        <v>3048</v>
      </c>
      <c r="E108" s="184" t="s">
        <v>3049</v>
      </c>
      <c r="F108" s="63" t="s">
        <v>3050</v>
      </c>
      <c r="G108" s="73" t="s">
        <v>3051</v>
      </c>
      <c r="H108" s="86" t="s">
        <v>3052</v>
      </c>
      <c r="I108" s="73" t="s">
        <v>1931</v>
      </c>
      <c r="J108" s="73" t="s">
        <v>95</v>
      </c>
    </row>
    <row r="109" spans="1:10" s="143" customFormat="1" ht="117.75" customHeight="1" x14ac:dyDescent="0.25">
      <c r="A109" s="184">
        <v>97</v>
      </c>
      <c r="B109" s="73" t="s">
        <v>3053</v>
      </c>
      <c r="C109" s="73" t="s">
        <v>3054</v>
      </c>
      <c r="D109" s="73" t="s">
        <v>3055</v>
      </c>
      <c r="E109" s="184" t="s">
        <v>3049</v>
      </c>
      <c r="F109" s="63" t="s">
        <v>3056</v>
      </c>
      <c r="G109" s="73" t="s">
        <v>3057</v>
      </c>
      <c r="H109" s="86" t="s">
        <v>3058</v>
      </c>
      <c r="I109" s="73" t="s">
        <v>1931</v>
      </c>
      <c r="J109" s="73" t="s">
        <v>95</v>
      </c>
    </row>
    <row r="110" spans="1:10" s="143" customFormat="1" ht="117.75" customHeight="1" x14ac:dyDescent="0.25">
      <c r="A110" s="184">
        <v>98</v>
      </c>
      <c r="B110" s="301" t="s">
        <v>3059</v>
      </c>
      <c r="C110" s="301" t="s">
        <v>3060</v>
      </c>
      <c r="D110" s="301" t="s">
        <v>3061</v>
      </c>
      <c r="E110" s="301" t="s">
        <v>3049</v>
      </c>
      <c r="F110" s="302" t="s">
        <v>3062</v>
      </c>
      <c r="G110" s="301" t="s">
        <v>3063</v>
      </c>
      <c r="H110" s="203" t="s">
        <v>3064</v>
      </c>
      <c r="I110" s="303" t="s">
        <v>3065</v>
      </c>
      <c r="J110" s="280" t="s">
        <v>3066</v>
      </c>
    </row>
    <row r="111" spans="1:10" s="143" customFormat="1" ht="117.75" customHeight="1" x14ac:dyDescent="0.25">
      <c r="A111" s="184">
        <v>99</v>
      </c>
      <c r="B111" s="73" t="s">
        <v>3067</v>
      </c>
      <c r="C111" s="73" t="s">
        <v>3068</v>
      </c>
      <c r="D111" s="73" t="s">
        <v>3069</v>
      </c>
      <c r="E111" s="73" t="s">
        <v>1287</v>
      </c>
      <c r="F111" s="73" t="s">
        <v>3070</v>
      </c>
      <c r="G111" s="73" t="s">
        <v>3071</v>
      </c>
      <c r="H111" s="73" t="s">
        <v>41</v>
      </c>
      <c r="I111" s="73" t="s">
        <v>3072</v>
      </c>
      <c r="J111" s="73" t="s">
        <v>95</v>
      </c>
    </row>
    <row r="112" spans="1:10" s="143" customFormat="1" ht="117.75" customHeight="1" x14ac:dyDescent="0.25">
      <c r="A112" s="73">
        <v>100</v>
      </c>
      <c r="B112" s="204" t="s">
        <v>3073</v>
      </c>
      <c r="C112" s="204" t="s">
        <v>3074</v>
      </c>
      <c r="D112" s="204" t="s">
        <v>3075</v>
      </c>
      <c r="E112" s="204" t="s">
        <v>1287</v>
      </c>
      <c r="F112" s="109" t="s">
        <v>3076</v>
      </c>
      <c r="G112" s="204" t="s">
        <v>3077</v>
      </c>
      <c r="H112" s="304" t="s">
        <v>50</v>
      </c>
      <c r="I112" s="204" t="s">
        <v>1945</v>
      </c>
      <c r="J112" s="73" t="s">
        <v>95</v>
      </c>
    </row>
    <row r="113" spans="1:10" s="143" customFormat="1" ht="117.75" customHeight="1" x14ac:dyDescent="0.25">
      <c r="A113" s="184">
        <v>101</v>
      </c>
      <c r="B113" s="184" t="s">
        <v>3078</v>
      </c>
      <c r="C113" s="184" t="s">
        <v>3079</v>
      </c>
      <c r="D113" s="184" t="s">
        <v>3080</v>
      </c>
      <c r="E113" s="73" t="s">
        <v>1287</v>
      </c>
      <c r="F113" s="295" t="s">
        <v>3081</v>
      </c>
      <c r="G113" s="184" t="s">
        <v>3082</v>
      </c>
      <c r="H113" s="73" t="s">
        <v>195</v>
      </c>
      <c r="I113" s="280" t="s">
        <v>3083</v>
      </c>
      <c r="J113" s="280" t="s">
        <v>95</v>
      </c>
    </row>
    <row r="114" spans="1:10" s="143" customFormat="1" ht="117.75" customHeight="1" x14ac:dyDescent="0.25">
      <c r="A114" s="73">
        <v>102</v>
      </c>
      <c r="B114" s="73" t="s">
        <v>2869</v>
      </c>
      <c r="C114" s="73" t="s">
        <v>2870</v>
      </c>
      <c r="D114" s="73" t="s">
        <v>2871</v>
      </c>
      <c r="E114" s="288" t="s">
        <v>2872</v>
      </c>
      <c r="F114" s="297" t="s">
        <v>2873</v>
      </c>
      <c r="G114" s="73" t="s">
        <v>2874</v>
      </c>
      <c r="H114" s="73" t="s">
        <v>229</v>
      </c>
      <c r="I114" s="73" t="s">
        <v>2875</v>
      </c>
      <c r="J114" s="73">
        <v>3456</v>
      </c>
    </row>
    <row r="115" spans="1:10" s="143" customFormat="1" ht="117.75" customHeight="1" x14ac:dyDescent="0.25">
      <c r="A115" s="73">
        <v>103</v>
      </c>
      <c r="B115" s="73" t="s">
        <v>2876</v>
      </c>
      <c r="C115" s="73" t="s">
        <v>2877</v>
      </c>
      <c r="D115" s="73" t="s">
        <v>2878</v>
      </c>
      <c r="E115" s="73" t="s">
        <v>2879</v>
      </c>
      <c r="F115" s="105" t="s">
        <v>2880</v>
      </c>
      <c r="G115" s="62" t="s">
        <v>2881</v>
      </c>
      <c r="H115" s="73" t="s">
        <v>151</v>
      </c>
      <c r="I115" s="62" t="s">
        <v>2882</v>
      </c>
      <c r="J115" s="62" t="s">
        <v>257</v>
      </c>
    </row>
    <row r="116" spans="1:10" ht="216.75" customHeight="1" x14ac:dyDescent="0.25">
      <c r="A116" s="73">
        <v>104</v>
      </c>
      <c r="B116" s="73" t="s">
        <v>2883</v>
      </c>
      <c r="C116" s="73" t="s">
        <v>2884</v>
      </c>
      <c r="D116" s="73" t="s">
        <v>2885</v>
      </c>
      <c r="E116" s="73" t="s">
        <v>2886</v>
      </c>
      <c r="F116" s="288" t="s">
        <v>2887</v>
      </c>
      <c r="G116" s="73" t="s">
        <v>2888</v>
      </c>
      <c r="H116" s="73" t="s">
        <v>2452</v>
      </c>
      <c r="I116" s="73" t="s">
        <v>2889</v>
      </c>
      <c r="J116" s="73" t="s">
        <v>123</v>
      </c>
    </row>
    <row r="117" spans="1:10" s="143" customFormat="1" ht="132" customHeight="1" x14ac:dyDescent="0.25">
      <c r="A117" s="73">
        <v>105</v>
      </c>
      <c r="B117" s="166" t="s">
        <v>2890</v>
      </c>
      <c r="C117" s="166" t="s">
        <v>2891</v>
      </c>
      <c r="D117" s="166" t="s">
        <v>2892</v>
      </c>
      <c r="E117" s="166" t="s">
        <v>2893</v>
      </c>
      <c r="F117" s="63" t="s">
        <v>2894</v>
      </c>
      <c r="G117" s="166" t="s">
        <v>2895</v>
      </c>
      <c r="H117" s="166" t="s">
        <v>2896</v>
      </c>
      <c r="I117" s="166" t="s">
        <v>2897</v>
      </c>
      <c r="J117" s="166" t="s">
        <v>2898</v>
      </c>
    </row>
    <row r="118" spans="1:10" s="143" customFormat="1" ht="105.75" customHeight="1" x14ac:dyDescent="0.25">
      <c r="A118" s="298">
        <v>106</v>
      </c>
      <c r="B118" s="73" t="s">
        <v>2899</v>
      </c>
      <c r="C118" s="73" t="s">
        <v>2900</v>
      </c>
      <c r="D118" s="73" t="s">
        <v>2901</v>
      </c>
      <c r="E118" s="73" t="s">
        <v>2902</v>
      </c>
      <c r="F118" s="299" t="s">
        <v>2903</v>
      </c>
      <c r="G118" s="73" t="s">
        <v>2904</v>
      </c>
      <c r="H118" s="73" t="s">
        <v>54</v>
      </c>
      <c r="I118" s="73" t="s">
        <v>2905</v>
      </c>
      <c r="J118" s="300" t="s">
        <v>2906</v>
      </c>
    </row>
    <row r="119" spans="1:10" ht="48" customHeight="1" x14ac:dyDescent="0.25">
      <c r="A119" s="461" t="s">
        <v>750</v>
      </c>
      <c r="B119" s="462"/>
      <c r="C119" s="462"/>
      <c r="D119" s="462"/>
      <c r="E119" s="462"/>
      <c r="F119" s="462"/>
      <c r="G119" s="462"/>
      <c r="H119" s="462"/>
      <c r="I119" s="462"/>
      <c r="J119" s="463"/>
    </row>
    <row r="120" spans="1:10" ht="103.5" customHeight="1" x14ac:dyDescent="0.25">
      <c r="A120" s="275">
        <v>1</v>
      </c>
      <c r="B120" s="275" t="s">
        <v>35</v>
      </c>
      <c r="C120" s="275" t="s">
        <v>1433</v>
      </c>
      <c r="D120" s="275" t="s">
        <v>36</v>
      </c>
      <c r="E120" s="265" t="s">
        <v>3539</v>
      </c>
      <c r="F120" s="342" t="s">
        <v>121</v>
      </c>
      <c r="G120" s="275" t="s">
        <v>771</v>
      </c>
      <c r="H120" s="166" t="s">
        <v>3533</v>
      </c>
      <c r="I120" s="333" t="s">
        <v>1434</v>
      </c>
      <c r="J120" s="333" t="s">
        <v>1435</v>
      </c>
    </row>
    <row r="121" spans="1:10" ht="92.25" customHeight="1" x14ac:dyDescent="0.25">
      <c r="A121" s="275">
        <v>2</v>
      </c>
      <c r="B121" s="166" t="s">
        <v>724</v>
      </c>
      <c r="C121" s="166" t="s">
        <v>1436</v>
      </c>
      <c r="D121" s="166" t="s">
        <v>725</v>
      </c>
      <c r="E121" s="62" t="s">
        <v>3556</v>
      </c>
      <c r="F121" s="273" t="s">
        <v>726</v>
      </c>
      <c r="G121" s="166" t="s">
        <v>3534</v>
      </c>
      <c r="H121" s="166" t="s">
        <v>1437</v>
      </c>
      <c r="I121" s="166" t="s">
        <v>1438</v>
      </c>
      <c r="J121" s="166" t="s">
        <v>1439</v>
      </c>
    </row>
    <row r="122" spans="1:10" ht="102" x14ac:dyDescent="0.25">
      <c r="A122" s="275">
        <v>3</v>
      </c>
      <c r="B122" s="275" t="s">
        <v>3535</v>
      </c>
      <c r="C122" s="275" t="s">
        <v>3536</v>
      </c>
      <c r="D122" s="275" t="s">
        <v>38</v>
      </c>
      <c r="E122" s="341" t="s">
        <v>3557</v>
      </c>
      <c r="F122" s="342" t="s">
        <v>39</v>
      </c>
      <c r="G122" s="275" t="s">
        <v>772</v>
      </c>
      <c r="H122" s="166" t="s">
        <v>1440</v>
      </c>
      <c r="I122" s="333" t="s">
        <v>1441</v>
      </c>
      <c r="J122" s="333" t="s">
        <v>156</v>
      </c>
    </row>
    <row r="123" spans="1:10" ht="117.75" customHeight="1" x14ac:dyDescent="0.25">
      <c r="A123" s="166">
        <v>4</v>
      </c>
      <c r="B123" s="166" t="s">
        <v>727</v>
      </c>
      <c r="C123" s="166" t="s">
        <v>3537</v>
      </c>
      <c r="D123" s="166" t="s">
        <v>728</v>
      </c>
      <c r="E123" s="62" t="s">
        <v>3539</v>
      </c>
      <c r="F123" s="340" t="s">
        <v>729</v>
      </c>
      <c r="G123" s="62" t="s">
        <v>3560</v>
      </c>
      <c r="H123" s="166" t="s">
        <v>1442</v>
      </c>
      <c r="I123" s="166" t="s">
        <v>1443</v>
      </c>
      <c r="J123" s="166" t="s">
        <v>1444</v>
      </c>
    </row>
    <row r="124" spans="1:10" ht="102.75" customHeight="1" x14ac:dyDescent="0.25">
      <c r="A124" s="166">
        <v>5</v>
      </c>
      <c r="B124" s="166" t="s">
        <v>3538</v>
      </c>
      <c r="C124" s="166" t="s">
        <v>730</v>
      </c>
      <c r="D124" s="166" t="s">
        <v>731</v>
      </c>
      <c r="E124" s="62" t="s">
        <v>3539</v>
      </c>
      <c r="F124" s="339" t="s">
        <v>42</v>
      </c>
      <c r="G124" s="166" t="s">
        <v>3540</v>
      </c>
      <c r="H124" s="166" t="s">
        <v>1445</v>
      </c>
      <c r="I124" s="354" t="s">
        <v>1446</v>
      </c>
      <c r="J124" s="166" t="s">
        <v>1444</v>
      </c>
    </row>
    <row r="125" spans="1:10" s="29" customFormat="1" ht="81" customHeight="1" x14ac:dyDescent="0.25">
      <c r="A125" s="166">
        <v>6</v>
      </c>
      <c r="B125" s="166" t="s">
        <v>1447</v>
      </c>
      <c r="C125" s="166" t="s">
        <v>3541</v>
      </c>
      <c r="D125" s="166" t="s">
        <v>40</v>
      </c>
      <c r="E125" s="62" t="s">
        <v>3558</v>
      </c>
      <c r="F125" s="273" t="s">
        <v>42</v>
      </c>
      <c r="G125" s="62" t="s">
        <v>1448</v>
      </c>
      <c r="H125" s="166" t="s">
        <v>1449</v>
      </c>
      <c r="I125" s="166" t="s">
        <v>1450</v>
      </c>
      <c r="J125" s="166" t="s">
        <v>1451</v>
      </c>
    </row>
    <row r="126" spans="1:10" s="29" customFormat="1" ht="109.5" customHeight="1" x14ac:dyDescent="0.25">
      <c r="A126" s="275">
        <v>7</v>
      </c>
      <c r="B126" s="275" t="s">
        <v>3542</v>
      </c>
      <c r="C126" s="275" t="s">
        <v>3543</v>
      </c>
      <c r="D126" s="275" t="s">
        <v>43</v>
      </c>
      <c r="E126" s="62" t="s">
        <v>3559</v>
      </c>
      <c r="F126" s="342" t="s">
        <v>42</v>
      </c>
      <c r="G126" s="275" t="s">
        <v>773</v>
      </c>
      <c r="H126" s="166" t="s">
        <v>1452</v>
      </c>
      <c r="I126" s="333" t="s">
        <v>1453</v>
      </c>
      <c r="J126" s="333" t="s">
        <v>1454</v>
      </c>
    </row>
    <row r="127" spans="1:10" s="69" customFormat="1" ht="87.75" customHeight="1" x14ac:dyDescent="0.25">
      <c r="A127" s="166">
        <v>8</v>
      </c>
      <c r="B127" s="166" t="s">
        <v>732</v>
      </c>
      <c r="C127" s="166" t="s">
        <v>3544</v>
      </c>
      <c r="D127" s="166" t="s">
        <v>733</v>
      </c>
      <c r="E127" s="275" t="s">
        <v>3539</v>
      </c>
      <c r="F127" s="273" t="s">
        <v>42</v>
      </c>
      <c r="G127" s="62" t="s">
        <v>3554</v>
      </c>
      <c r="H127" s="62" t="s">
        <v>3555</v>
      </c>
      <c r="I127" s="166" t="s">
        <v>3545</v>
      </c>
      <c r="J127" s="166" t="s">
        <v>1455</v>
      </c>
    </row>
    <row r="128" spans="1:10" s="69" customFormat="1" ht="76.5" x14ac:dyDescent="0.25">
      <c r="A128" s="275">
        <v>9</v>
      </c>
      <c r="B128" s="275" t="s">
        <v>45</v>
      </c>
      <c r="C128" s="275" t="s">
        <v>46</v>
      </c>
      <c r="D128" s="275" t="s">
        <v>774</v>
      </c>
      <c r="E128" s="62" t="s">
        <v>3561</v>
      </c>
      <c r="F128" s="342" t="s">
        <v>47</v>
      </c>
      <c r="G128" s="275" t="s">
        <v>775</v>
      </c>
      <c r="H128" s="166" t="s">
        <v>1456</v>
      </c>
      <c r="I128" s="333" t="s">
        <v>1457</v>
      </c>
      <c r="J128" s="333" t="s">
        <v>1458</v>
      </c>
    </row>
    <row r="129" spans="1:10" s="69" customFormat="1" ht="82.5" customHeight="1" x14ac:dyDescent="0.25">
      <c r="A129" s="275">
        <v>10</v>
      </c>
      <c r="B129" s="275" t="s">
        <v>1459</v>
      </c>
      <c r="C129" s="275" t="s">
        <v>48</v>
      </c>
      <c r="D129" s="275" t="s">
        <v>49</v>
      </c>
      <c r="E129" s="62" t="s">
        <v>3562</v>
      </c>
      <c r="F129" s="342" t="s">
        <v>51</v>
      </c>
      <c r="G129" s="275" t="s">
        <v>1460</v>
      </c>
      <c r="H129" s="166" t="s">
        <v>3546</v>
      </c>
      <c r="I129" s="333" t="s">
        <v>1461</v>
      </c>
      <c r="J129" s="333" t="s">
        <v>155</v>
      </c>
    </row>
    <row r="130" spans="1:10" s="143" customFormat="1" ht="84" customHeight="1" x14ac:dyDescent="0.25">
      <c r="A130" s="275">
        <v>11</v>
      </c>
      <c r="B130" s="275" t="s">
        <v>1462</v>
      </c>
      <c r="C130" s="275" t="s">
        <v>3547</v>
      </c>
      <c r="D130" s="275" t="s">
        <v>196</v>
      </c>
      <c r="E130" s="62" t="s">
        <v>3563</v>
      </c>
      <c r="F130" s="355" t="s">
        <v>197</v>
      </c>
      <c r="G130" s="275" t="s">
        <v>1463</v>
      </c>
      <c r="H130" s="166" t="s">
        <v>3548</v>
      </c>
      <c r="I130" s="333" t="s">
        <v>1464</v>
      </c>
      <c r="J130" s="333" t="s">
        <v>3549</v>
      </c>
    </row>
    <row r="131" spans="1:10" s="143" customFormat="1" ht="87.75" customHeight="1" x14ac:dyDescent="0.25">
      <c r="A131" s="166">
        <v>12</v>
      </c>
      <c r="B131" s="166" t="s">
        <v>3118</v>
      </c>
      <c r="C131" s="166" t="s">
        <v>3119</v>
      </c>
      <c r="D131" s="166" t="s">
        <v>3120</v>
      </c>
      <c r="E131" s="166" t="s">
        <v>3550</v>
      </c>
      <c r="F131" s="274" t="s">
        <v>3121</v>
      </c>
      <c r="G131" s="275" t="s">
        <v>3122</v>
      </c>
      <c r="H131" s="276" t="s">
        <v>3123</v>
      </c>
      <c r="I131" s="62" t="s">
        <v>3124</v>
      </c>
      <c r="J131" s="166" t="s">
        <v>3139</v>
      </c>
    </row>
    <row r="132" spans="1:10" s="143" customFormat="1" ht="75.75" customHeight="1" x14ac:dyDescent="0.25">
      <c r="A132" s="166">
        <v>13</v>
      </c>
      <c r="B132" s="166" t="s">
        <v>3125</v>
      </c>
      <c r="C132" s="166" t="s">
        <v>3126</v>
      </c>
      <c r="D132" s="166" t="s">
        <v>3127</v>
      </c>
      <c r="E132" s="166" t="s">
        <v>3551</v>
      </c>
      <c r="F132" s="277" t="s">
        <v>3128</v>
      </c>
      <c r="G132" s="166" t="s">
        <v>3129</v>
      </c>
      <c r="H132" s="276" t="s">
        <v>3130</v>
      </c>
      <c r="I132" s="62" t="s">
        <v>3131</v>
      </c>
      <c r="J132" s="166" t="s">
        <v>3139</v>
      </c>
    </row>
    <row r="133" spans="1:10" s="143" customFormat="1" ht="64.5" customHeight="1" x14ac:dyDescent="0.25">
      <c r="A133" s="166">
        <v>14</v>
      </c>
      <c r="B133" s="166" t="s">
        <v>3132</v>
      </c>
      <c r="C133" s="166" t="s">
        <v>3133</v>
      </c>
      <c r="D133" s="166" t="s">
        <v>3134</v>
      </c>
      <c r="E133" s="166" t="s">
        <v>3552</v>
      </c>
      <c r="F133" s="274" t="s">
        <v>3135</v>
      </c>
      <c r="G133" s="166" t="s">
        <v>3136</v>
      </c>
      <c r="H133" s="276" t="s">
        <v>3137</v>
      </c>
      <c r="I133" s="62" t="s">
        <v>3138</v>
      </c>
      <c r="J133" s="166" t="s">
        <v>3139</v>
      </c>
    </row>
    <row r="134" spans="1:10" s="143" customFormat="1" ht="64.5" customHeight="1" x14ac:dyDescent="0.25">
      <c r="A134" s="166">
        <v>15</v>
      </c>
      <c r="B134" s="166" t="s">
        <v>3140</v>
      </c>
      <c r="C134" s="166" t="s">
        <v>3141</v>
      </c>
      <c r="D134" s="166" t="s">
        <v>3142</v>
      </c>
      <c r="E134" s="166" t="s">
        <v>3143</v>
      </c>
      <c r="F134" s="274" t="s">
        <v>3144</v>
      </c>
      <c r="G134" s="166" t="s">
        <v>3145</v>
      </c>
      <c r="H134" s="276" t="s">
        <v>3146</v>
      </c>
      <c r="I134" s="62" t="s">
        <v>3147</v>
      </c>
      <c r="J134" s="166" t="s">
        <v>3139</v>
      </c>
    </row>
    <row r="135" spans="1:10" s="143" customFormat="1" ht="64.5" customHeight="1" x14ac:dyDescent="0.25">
      <c r="A135" s="166">
        <v>16</v>
      </c>
      <c r="B135" s="166" t="s">
        <v>3148</v>
      </c>
      <c r="C135" s="62" t="s">
        <v>3149</v>
      </c>
      <c r="D135" s="166" t="s">
        <v>3150</v>
      </c>
      <c r="E135" s="166" t="s">
        <v>3151</v>
      </c>
      <c r="F135" s="274" t="s">
        <v>3152</v>
      </c>
      <c r="G135" s="166" t="s">
        <v>3153</v>
      </c>
      <c r="H135" s="276" t="s">
        <v>3154</v>
      </c>
      <c r="I135" s="62" t="s">
        <v>3155</v>
      </c>
      <c r="J135" s="166" t="s">
        <v>3139</v>
      </c>
    </row>
    <row r="136" spans="1:10" s="143" customFormat="1" ht="64.5" customHeight="1" x14ac:dyDescent="0.25">
      <c r="A136" s="166">
        <v>17</v>
      </c>
      <c r="B136" s="166" t="s">
        <v>3156</v>
      </c>
      <c r="C136" s="166" t="s">
        <v>3157</v>
      </c>
      <c r="D136" s="166" t="s">
        <v>3158</v>
      </c>
      <c r="E136" s="278" t="s">
        <v>3159</v>
      </c>
      <c r="F136" s="277" t="s">
        <v>3160</v>
      </c>
      <c r="G136" s="166" t="s">
        <v>3161</v>
      </c>
      <c r="H136" s="276" t="s">
        <v>3162</v>
      </c>
      <c r="I136" s="62" t="s">
        <v>3147</v>
      </c>
      <c r="J136" s="166" t="s">
        <v>3139</v>
      </c>
    </row>
    <row r="137" spans="1:10" s="143" customFormat="1" ht="64.5" customHeight="1" x14ac:dyDescent="0.25">
      <c r="A137" s="166">
        <v>18</v>
      </c>
      <c r="B137" s="166" t="s">
        <v>3163</v>
      </c>
      <c r="C137" s="166" t="s">
        <v>3164</v>
      </c>
      <c r="D137" s="166" t="s">
        <v>3165</v>
      </c>
      <c r="E137" s="278" t="s">
        <v>3159</v>
      </c>
      <c r="F137" s="274" t="s">
        <v>3166</v>
      </c>
      <c r="G137" s="166" t="s">
        <v>3167</v>
      </c>
      <c r="H137" s="276" t="s">
        <v>3168</v>
      </c>
      <c r="I137" s="62" t="s">
        <v>3147</v>
      </c>
      <c r="J137" s="166" t="s">
        <v>3139</v>
      </c>
    </row>
    <row r="138" spans="1:10" s="143" customFormat="1" ht="64.5" customHeight="1" x14ac:dyDescent="0.25">
      <c r="A138" s="166">
        <v>19</v>
      </c>
      <c r="B138" s="166" t="s">
        <v>3169</v>
      </c>
      <c r="C138" s="166" t="s">
        <v>3170</v>
      </c>
      <c r="D138" s="278" t="s">
        <v>3171</v>
      </c>
      <c r="E138" s="278" t="s">
        <v>3172</v>
      </c>
      <c r="F138" s="274" t="s">
        <v>3173</v>
      </c>
      <c r="G138" s="62" t="s">
        <v>3174</v>
      </c>
      <c r="H138" s="276" t="s">
        <v>3175</v>
      </c>
      <c r="I138" s="62" t="s">
        <v>3124</v>
      </c>
      <c r="J138" s="166" t="s">
        <v>3139</v>
      </c>
    </row>
    <row r="139" spans="1:10" s="143" customFormat="1" ht="64.5" customHeight="1" x14ac:dyDescent="0.25">
      <c r="A139" s="166">
        <v>20</v>
      </c>
      <c r="B139" s="166" t="s">
        <v>3176</v>
      </c>
      <c r="C139" s="166" t="s">
        <v>3177</v>
      </c>
      <c r="D139" s="166" t="s">
        <v>3178</v>
      </c>
      <c r="E139" s="278" t="s">
        <v>3179</v>
      </c>
      <c r="F139" s="274" t="s">
        <v>3180</v>
      </c>
      <c r="G139" s="166" t="s">
        <v>3181</v>
      </c>
      <c r="H139" s="276" t="s">
        <v>3182</v>
      </c>
      <c r="I139" s="62" t="s">
        <v>3124</v>
      </c>
      <c r="J139" s="166" t="s">
        <v>3139</v>
      </c>
    </row>
    <row r="140" spans="1:10" s="143" customFormat="1" ht="64.5" customHeight="1" x14ac:dyDescent="0.25">
      <c r="A140" s="166">
        <v>21</v>
      </c>
      <c r="B140" s="166" t="s">
        <v>3183</v>
      </c>
      <c r="C140" s="166" t="s">
        <v>3184</v>
      </c>
      <c r="D140" s="166" t="s">
        <v>3185</v>
      </c>
      <c r="E140" s="278" t="s">
        <v>3179</v>
      </c>
      <c r="F140" s="277" t="s">
        <v>3186</v>
      </c>
      <c r="G140" s="166" t="s">
        <v>3187</v>
      </c>
      <c r="H140" s="276" t="s">
        <v>3188</v>
      </c>
      <c r="I140" s="62" t="s">
        <v>3131</v>
      </c>
      <c r="J140" s="166" t="s">
        <v>3553</v>
      </c>
    </row>
    <row r="141" spans="1:10" s="143" customFormat="1" ht="64.5" customHeight="1" x14ac:dyDescent="0.25">
      <c r="A141" s="166">
        <v>22</v>
      </c>
      <c r="B141" s="279" t="s">
        <v>3189</v>
      </c>
      <c r="C141" s="166" t="s">
        <v>3190</v>
      </c>
      <c r="D141" s="166" t="s">
        <v>3191</v>
      </c>
      <c r="E141" s="278" t="s">
        <v>3159</v>
      </c>
      <c r="F141" s="274" t="s">
        <v>3192</v>
      </c>
      <c r="G141" s="62" t="s">
        <v>3193</v>
      </c>
      <c r="H141" s="276" t="s">
        <v>3194</v>
      </c>
      <c r="I141" s="62" t="s">
        <v>3124</v>
      </c>
      <c r="J141" s="166" t="s">
        <v>3518</v>
      </c>
    </row>
    <row r="142" spans="1:10" s="143" customFormat="1" ht="64.5" customHeight="1" x14ac:dyDescent="0.25">
      <c r="A142" s="343">
        <v>23</v>
      </c>
      <c r="B142" s="343" t="s">
        <v>3492</v>
      </c>
      <c r="C142" s="343" t="s">
        <v>3493</v>
      </c>
      <c r="D142" s="343" t="s">
        <v>3494</v>
      </c>
      <c r="E142" s="343" t="s">
        <v>3495</v>
      </c>
      <c r="F142" s="344" t="s">
        <v>3496</v>
      </c>
      <c r="G142" s="346" t="s">
        <v>3529</v>
      </c>
      <c r="H142" s="345" t="s">
        <v>3497</v>
      </c>
      <c r="I142" s="346" t="s">
        <v>3498</v>
      </c>
      <c r="J142" s="343" t="s">
        <v>3499</v>
      </c>
    </row>
    <row r="143" spans="1:10" s="143" customFormat="1" ht="74.25" customHeight="1" x14ac:dyDescent="0.25">
      <c r="A143" s="343">
        <v>24</v>
      </c>
      <c r="B143" s="343" t="s">
        <v>3500</v>
      </c>
      <c r="C143" s="343" t="s">
        <v>3501</v>
      </c>
      <c r="D143" s="343" t="s">
        <v>3502</v>
      </c>
      <c r="E143" s="352" t="s">
        <v>3179</v>
      </c>
      <c r="F143" s="353" t="s">
        <v>3503</v>
      </c>
      <c r="G143" s="346" t="s">
        <v>3530</v>
      </c>
      <c r="H143" s="345" t="s">
        <v>3504</v>
      </c>
      <c r="I143" s="346" t="s">
        <v>3131</v>
      </c>
      <c r="J143" s="343" t="s">
        <v>3505</v>
      </c>
    </row>
    <row r="144" spans="1:10" s="143" customFormat="1" ht="79.5" customHeight="1" x14ac:dyDescent="0.25">
      <c r="A144" s="343">
        <v>25</v>
      </c>
      <c r="B144" s="347" t="s">
        <v>3506</v>
      </c>
      <c r="C144" s="347" t="s">
        <v>3507</v>
      </c>
      <c r="D144" s="347" t="s">
        <v>3508</v>
      </c>
      <c r="E144" s="352" t="s">
        <v>3172</v>
      </c>
      <c r="F144" s="348" t="s">
        <v>3509</v>
      </c>
      <c r="G144" s="350" t="s">
        <v>3531</v>
      </c>
      <c r="H144" s="349" t="s">
        <v>3510</v>
      </c>
      <c r="I144" s="350" t="s">
        <v>3131</v>
      </c>
      <c r="J144" s="343" t="s">
        <v>3511</v>
      </c>
    </row>
    <row r="145" spans="1:10" s="143" customFormat="1" ht="79.5" customHeight="1" x14ac:dyDescent="0.25">
      <c r="A145" s="343">
        <v>26</v>
      </c>
      <c r="B145" s="347" t="s">
        <v>3512</v>
      </c>
      <c r="C145" s="347" t="s">
        <v>3513</v>
      </c>
      <c r="D145" s="347" t="s">
        <v>3514</v>
      </c>
      <c r="E145" s="352" t="s">
        <v>3515</v>
      </c>
      <c r="F145" s="351" t="s">
        <v>3516</v>
      </c>
      <c r="G145" s="350" t="s">
        <v>3532</v>
      </c>
      <c r="H145" s="349" t="s">
        <v>3517</v>
      </c>
      <c r="I145" s="350" t="s">
        <v>3131</v>
      </c>
      <c r="J145" s="343" t="s">
        <v>3518</v>
      </c>
    </row>
    <row r="146" spans="1:10" s="143" customFormat="1" ht="39.75" customHeight="1" x14ac:dyDescent="0.25">
      <c r="A146" s="469" t="s">
        <v>2026</v>
      </c>
      <c r="B146" s="438"/>
      <c r="C146" s="438"/>
      <c r="D146" s="438"/>
      <c r="E146" s="438"/>
      <c r="F146" s="438"/>
      <c r="G146" s="438"/>
      <c r="H146" s="438"/>
      <c r="I146" s="438"/>
      <c r="J146" s="439"/>
    </row>
    <row r="147" spans="1:10" s="143" customFormat="1" ht="114" customHeight="1" x14ac:dyDescent="0.25">
      <c r="A147" s="58">
        <v>1</v>
      </c>
      <c r="B147" s="144" t="s">
        <v>2335</v>
      </c>
      <c r="C147" s="144" t="s">
        <v>2336</v>
      </c>
      <c r="D147" s="144" t="s">
        <v>2337</v>
      </c>
      <c r="E147" s="58" t="s">
        <v>2338</v>
      </c>
      <c r="F147" s="178" t="str">
        <f>HYPERLINK("http://sch1.rybadm.ru","Детский лагерь «Радужный» - это лагерь комплексного типа(спорт, игры, прогулки, оздоровительные упражнения), творчества общественно-полезная деятельность,  и образование сайт http://sch1.rybadm.ru")</f>
        <v>Детский лагерь «Радужный» - это лагерь комплексного типа(спорт, игры, прогулки, оздоровительные упражнения), творчества общественно-полезная деятельность,  и образование сайт http://sch1.rybadm.ru</v>
      </c>
      <c r="G147" s="117" t="s">
        <v>2339</v>
      </c>
      <c r="H147" s="58" t="s">
        <v>1941</v>
      </c>
      <c r="I147" s="58" t="s">
        <v>2340</v>
      </c>
      <c r="J147" s="58" t="s">
        <v>2042</v>
      </c>
    </row>
    <row r="148" spans="1:10" s="143" customFormat="1" ht="97.5" customHeight="1" x14ac:dyDescent="0.25">
      <c r="A148" s="58">
        <v>2</v>
      </c>
      <c r="B148" s="144" t="s">
        <v>2341</v>
      </c>
      <c r="C148" s="144" t="s">
        <v>2342</v>
      </c>
      <c r="D148" s="144" t="s">
        <v>2343</v>
      </c>
      <c r="E148" s="58" t="s">
        <v>2338</v>
      </c>
      <c r="F148" s="100" t="str">
        <f>HYPERLINK("http://licei-2.ru","Лагерь с дневным  пребыванием детей  лицея № 2 Бригантина http://licei-2.ru")</f>
        <v>Лагерь с дневным  пребыванием детей  лицея № 2 Бригантина http://licei-2.ru</v>
      </c>
      <c r="G148" s="117" t="s">
        <v>2344</v>
      </c>
      <c r="H148" s="58" t="s">
        <v>54</v>
      </c>
      <c r="I148" s="58" t="s">
        <v>2340</v>
      </c>
      <c r="J148" s="58" t="s">
        <v>2042</v>
      </c>
    </row>
    <row r="149" spans="1:10" s="143" customFormat="1" ht="101.25" customHeight="1" x14ac:dyDescent="0.25">
      <c r="A149" s="167">
        <v>3</v>
      </c>
      <c r="B149" s="144" t="s">
        <v>2345</v>
      </c>
      <c r="C149" s="144" t="s">
        <v>2346</v>
      </c>
      <c r="D149" s="144" t="s">
        <v>2347</v>
      </c>
      <c r="E149" s="58" t="s">
        <v>2338</v>
      </c>
      <c r="F149" s="78" t="str">
        <f>HYPERLINK("http://sch3.rybadm.ru","Лагерь  Мариинская республика http://sch3.rybadm.ru")</f>
        <v>Лагерь  Мариинская республика http://sch3.rybadm.ru</v>
      </c>
      <c r="G149" s="144" t="s">
        <v>2348</v>
      </c>
      <c r="H149" s="167" t="s">
        <v>195</v>
      </c>
      <c r="I149" s="167" t="s">
        <v>2340</v>
      </c>
      <c r="J149" s="58" t="s">
        <v>2042</v>
      </c>
    </row>
    <row r="150" spans="1:10" s="143" customFormat="1" ht="108" customHeight="1" x14ac:dyDescent="0.25">
      <c r="A150" s="167">
        <v>4</v>
      </c>
      <c r="B150" s="144" t="s">
        <v>2349</v>
      </c>
      <c r="C150" s="144" t="s">
        <v>2350</v>
      </c>
      <c r="D150" s="144" t="s">
        <v>2351</v>
      </c>
      <c r="E150" s="58" t="s">
        <v>2338</v>
      </c>
      <c r="F150" s="179" t="str">
        <f>HYPERLINK("http://sch5.rybadm.ru","Лагерь Лучик с дневным пребыванием детей -  укрепления физического, психического и эмоционального здоровья детей, развитие творческих способностей детей http://sch5.rybadm.ru")</f>
        <v>Лагерь Лучик с дневным пребыванием детей -  укрепления физического, психического и эмоционального здоровья детей, развитие творческих способностей детей http://sch5.rybadm.ru</v>
      </c>
      <c r="G150" s="144" t="s">
        <v>2352</v>
      </c>
      <c r="H150" s="167" t="s">
        <v>1558</v>
      </c>
      <c r="I150" s="167" t="s">
        <v>2340</v>
      </c>
      <c r="J150" s="58" t="s">
        <v>2042</v>
      </c>
    </row>
    <row r="151" spans="1:10" s="143" customFormat="1" ht="104.25" customHeight="1" x14ac:dyDescent="0.25">
      <c r="A151" s="167">
        <v>5</v>
      </c>
      <c r="B151" s="144" t="s">
        <v>2353</v>
      </c>
      <c r="C151" s="144" t="s">
        <v>2354</v>
      </c>
      <c r="D151" s="180" t="s">
        <v>2355</v>
      </c>
      <c r="E151" s="58" t="s">
        <v>2338</v>
      </c>
      <c r="F151" s="179" t="str">
        <f>HYPERLINK("http://sch6.rybadm.ru","Лагерь «Солнечный круг» Через краеведческую работу, туризм и спортивную деятельность организовать досуг детей, развивающий творчество, инициативу, самостоятельность. http://sch6.rybadm.ru")</f>
        <v>Лагерь «Солнечный круг» Через краеведческую работу, туризм и спортивную деятельность организовать досуг детей, развивающий творчество, инициативу, самостоятельность. http://sch6.rybadm.ru</v>
      </c>
      <c r="G151" s="144" t="s">
        <v>2356</v>
      </c>
      <c r="H151" s="167" t="s">
        <v>2357</v>
      </c>
      <c r="I151" s="167" t="s">
        <v>2340</v>
      </c>
      <c r="J151" s="58" t="s">
        <v>2042</v>
      </c>
    </row>
    <row r="152" spans="1:10" s="143" customFormat="1" ht="99.75" customHeight="1" x14ac:dyDescent="0.25">
      <c r="A152" s="167">
        <v>6</v>
      </c>
      <c r="B152" s="144" t="s">
        <v>2358</v>
      </c>
      <c r="C152" s="144" t="s">
        <v>2359</v>
      </c>
      <c r="D152" s="180" t="s">
        <v>2360</v>
      </c>
      <c r="E152" s="58" t="s">
        <v>2338</v>
      </c>
      <c r="F152" s="179" t="str">
        <f>HYPERLINK("http://gim8.rybadm.ru","Лагерь с дневным пребыванием Сказочный мир- сюжетно ролевая игра.  Участники лагерной смены делятся на отряды  согласно возрастной категории http://gim8.rybadm.ru")</f>
        <v>Лагерь с дневным пребыванием Сказочный мир- сюжетно ролевая игра.  Участники лагерной смены делятся на отряды  согласно возрастной категории http://gim8.rybadm.ru</v>
      </c>
      <c r="G152" s="144" t="s">
        <v>2361</v>
      </c>
      <c r="H152" s="167" t="s">
        <v>37</v>
      </c>
      <c r="I152" s="167" t="s">
        <v>2340</v>
      </c>
      <c r="J152" s="58" t="s">
        <v>2042</v>
      </c>
    </row>
    <row r="153" spans="1:10" s="143" customFormat="1" ht="98.25" customHeight="1" x14ac:dyDescent="0.25">
      <c r="A153" s="167">
        <v>7</v>
      </c>
      <c r="B153" s="144" t="s">
        <v>2362</v>
      </c>
      <c r="C153" s="144" t="s">
        <v>2363</v>
      </c>
      <c r="D153" s="144" t="s">
        <v>2364</v>
      </c>
      <c r="E153" s="58" t="s">
        <v>2338</v>
      </c>
      <c r="F153" s="179" t="str">
        <f>HYPERLINK("http://sch10.rybadm.ru","Программа Радуга талантов - комплекс направлений работы, каждое направление имеет свой:зелёный- интеллектуальное,жёлтый - художественно - эстетическое, синий - гуманитарное,красный - спортивное, голубой  - экологическое http://sch10.rybadm.ru")</f>
        <v>Программа Радуга талантов - комплекс направлений работы, каждое направление имеет свой:зелёный- интеллектуальное,жёлтый - художественно - эстетическое, синий - гуманитарное,красный - спортивное, голубой  - экологическое http://sch10.rybadm.ru</v>
      </c>
      <c r="G153" s="144" t="s">
        <v>2365</v>
      </c>
      <c r="H153" s="167" t="s">
        <v>54</v>
      </c>
      <c r="I153" s="167" t="s">
        <v>2340</v>
      </c>
      <c r="J153" s="58" t="s">
        <v>2042</v>
      </c>
    </row>
    <row r="154" spans="1:10" s="143" customFormat="1" ht="88.5" customHeight="1" x14ac:dyDescent="0.25">
      <c r="A154" s="167">
        <v>8</v>
      </c>
      <c r="B154" s="144" t="s">
        <v>2366</v>
      </c>
      <c r="C154" s="144" t="s">
        <v>2367</v>
      </c>
      <c r="D154" s="144" t="s">
        <v>2368</v>
      </c>
      <c r="E154" s="58" t="s">
        <v>2338</v>
      </c>
      <c r="F154" s="78" t="str">
        <f>HYPERLINK("http://sch11.rybadm.ru","Лагерь с дневным преыбванием детей Алые паруса http://sch11.rybadm.ru")</f>
        <v>Лагерь с дневным преыбванием детей Алые паруса http://sch11.rybadm.ru</v>
      </c>
      <c r="G154" s="144" t="s">
        <v>2369</v>
      </c>
      <c r="H154" s="167" t="s">
        <v>1558</v>
      </c>
      <c r="I154" s="167" t="s">
        <v>2340</v>
      </c>
      <c r="J154" s="58" t="s">
        <v>2042</v>
      </c>
    </row>
    <row r="155" spans="1:10" s="143" customFormat="1" ht="111.75" customHeight="1" x14ac:dyDescent="0.25">
      <c r="A155" s="167">
        <v>9</v>
      </c>
      <c r="B155" s="144" t="s">
        <v>2370</v>
      </c>
      <c r="C155" s="144" t="s">
        <v>2371</v>
      </c>
      <c r="D155" s="144" t="s">
        <v>2372</v>
      </c>
      <c r="E155" s="58" t="s">
        <v>2338</v>
      </c>
      <c r="F155" s="179" t="str">
        <f>HYPERLINK("http://sch12.rybadm.ru"," Основная идея программы детского центра СОЛНЫШКО -раскрытие творческих способностей ребенка, создание условий для самореализации потенциала детей в результате общественно полезной деятельности. http://sch12.rybadm.ru")</f>
        <v xml:space="preserve"> Основная идея программы детского центра СОЛНЫШКО -раскрытие творческих способностей ребенка, создание условий для самореализации потенциала детей в результате общественно полезной деятельности. http://sch12.rybadm.ru</v>
      </c>
      <c r="G155" s="144" t="s">
        <v>2373</v>
      </c>
      <c r="H155" s="167" t="s">
        <v>231</v>
      </c>
      <c r="I155" s="167" t="s">
        <v>2340</v>
      </c>
      <c r="J155" s="58" t="s">
        <v>2042</v>
      </c>
    </row>
    <row r="156" spans="1:10" s="143" customFormat="1" ht="101.25" customHeight="1" x14ac:dyDescent="0.25">
      <c r="A156" s="167">
        <v>10</v>
      </c>
      <c r="B156" s="144" t="s">
        <v>2374</v>
      </c>
      <c r="C156" s="144" t="s">
        <v>2375</v>
      </c>
      <c r="D156" s="144" t="s">
        <v>2376</v>
      </c>
      <c r="E156" s="58" t="s">
        <v>2338</v>
      </c>
      <c r="F156" s="179" t="str">
        <f>HYPERLINK("Лагерь  «Радуга» создание  системы разнообразного отдыха и оздоровление детей в условиях лагеря.http://sch14.rybadm.ru")</f>
        <v>Лагерь  «Радуга» создание  системы разнообразного отдыха и оздоровление детей в условиях лагеря.http://sch14.rybadm.ru</v>
      </c>
      <c r="G156" s="144" t="s">
        <v>2377</v>
      </c>
      <c r="H156" s="167" t="s">
        <v>41</v>
      </c>
      <c r="I156" s="167" t="s">
        <v>2340</v>
      </c>
      <c r="J156" s="58" t="s">
        <v>2042</v>
      </c>
    </row>
    <row r="157" spans="1:10" s="143" customFormat="1" ht="101.25" customHeight="1" x14ac:dyDescent="0.25">
      <c r="A157" s="167">
        <v>11</v>
      </c>
      <c r="B157" s="144" t="s">
        <v>2378</v>
      </c>
      <c r="C157" s="144" t="s">
        <v>2379</v>
      </c>
      <c r="D157" s="121" t="s">
        <v>2380</v>
      </c>
      <c r="E157" s="58" t="s">
        <v>2338</v>
      </c>
      <c r="F157" s="179" t="str">
        <f>HYPERLINK("http://sch15.rybadm.ru","Лагерь «Радуга» создание условийдля  укрепления физического, психического и эмоционального здоровья детей, развития их творческих способностей http://sch15.rybadm.ru")</f>
        <v>Лагерь «Радуга» создание условийдля  укрепления физического, психического и эмоционального здоровья детей, развития их творческих способностей http://sch15.rybadm.ru</v>
      </c>
      <c r="G157" s="144" t="s">
        <v>2381</v>
      </c>
      <c r="H157" s="167" t="s">
        <v>44</v>
      </c>
      <c r="I157" s="167" t="s">
        <v>2340</v>
      </c>
      <c r="J157" s="58" t="s">
        <v>2042</v>
      </c>
    </row>
    <row r="158" spans="1:10" s="143" customFormat="1" ht="99.75" customHeight="1" x14ac:dyDescent="0.25">
      <c r="A158" s="167">
        <v>12</v>
      </c>
      <c r="B158" s="144" t="s">
        <v>2382</v>
      </c>
      <c r="C158" s="144" t="s">
        <v>2383</v>
      </c>
      <c r="D158" s="144" t="s">
        <v>2384</v>
      </c>
      <c r="E158" s="58" t="s">
        <v>2338</v>
      </c>
      <c r="F158" s="179" t="str">
        <f>HYPERLINK("http://sch16.rybadm.ru","Программа летней смены «Клуб путешественников» Цель программы средствами краеведения и туризма показать уникальность и красоту родного края, способствовать формированию патриотических чувств у детей и подростков http://sch16.rybadm.ru")</f>
        <v>Программа летней смены «Клуб путешественников» Цель программы средствами краеведения и туризма показать уникальность и красоту родного края, способствовать формированию патриотических чувств у детей и подростков http://sch16.rybadm.ru</v>
      </c>
      <c r="G158" s="144" t="s">
        <v>2385</v>
      </c>
      <c r="H158" s="167" t="s">
        <v>41</v>
      </c>
      <c r="I158" s="167" t="s">
        <v>2340</v>
      </c>
      <c r="J158" s="58" t="s">
        <v>2042</v>
      </c>
    </row>
    <row r="159" spans="1:10" s="143" customFormat="1" ht="99" customHeight="1" x14ac:dyDescent="0.25">
      <c r="A159" s="167">
        <v>13</v>
      </c>
      <c r="B159" s="144" t="s">
        <v>2386</v>
      </c>
      <c r="C159" s="144" t="s">
        <v>2387</v>
      </c>
      <c r="D159" s="144" t="s">
        <v>2388</v>
      </c>
      <c r="E159" s="58" t="s">
        <v>2338</v>
      </c>
      <c r="F159" s="78" t="str">
        <f>HYPERLINK("http://school17-ryb.edu.yar.ru", "Профильный лагерь с дневным пребыванием детей Летняя академия. http://school17-ryb.edu.yar.ru")</f>
        <v>Профильный лагерь с дневным пребыванием детей Летняя академия. http://school17-ryb.edu.yar.ru</v>
      </c>
      <c r="G159" s="144" t="s">
        <v>2389</v>
      </c>
      <c r="H159" s="167" t="s">
        <v>54</v>
      </c>
      <c r="I159" s="167" t="s">
        <v>2340</v>
      </c>
      <c r="J159" s="58" t="s">
        <v>2042</v>
      </c>
    </row>
    <row r="160" spans="1:10" s="143" customFormat="1" ht="98.25" customHeight="1" x14ac:dyDescent="0.25">
      <c r="A160" s="167">
        <v>14</v>
      </c>
      <c r="B160" s="144" t="s">
        <v>2390</v>
      </c>
      <c r="C160" s="144" t="s">
        <v>2391</v>
      </c>
      <c r="D160" s="144" t="s">
        <v>2392</v>
      </c>
      <c r="E160" s="58" t="s">
        <v>2338</v>
      </c>
      <c r="F160" s="78" t="str">
        <f>HYPERLINK("http://gim18.rybadm.ru","Планета  Достижений» создание системы интересного, разнообразного по форме и содержанию отдыха и оздоровления детей. http://gim18.rybadm.ru")</f>
        <v>Планета  Достижений» создание системы интересного, разнообразного по форме и содержанию отдыха и оздоровления детей. http://gim18.rybadm.ru</v>
      </c>
      <c r="G160" s="144" t="s">
        <v>2393</v>
      </c>
      <c r="H160" s="167" t="s">
        <v>228</v>
      </c>
      <c r="I160" s="167" t="s">
        <v>2340</v>
      </c>
      <c r="J160" s="58" t="s">
        <v>2042</v>
      </c>
    </row>
    <row r="161" spans="1:10" s="143" customFormat="1" ht="102" customHeight="1" x14ac:dyDescent="0.25">
      <c r="A161" s="167">
        <v>15</v>
      </c>
      <c r="B161" s="144" t="s">
        <v>2394</v>
      </c>
      <c r="C161" s="144" t="s">
        <v>2395</v>
      </c>
      <c r="D161" s="144" t="s">
        <v>2396</v>
      </c>
      <c r="E161" s="58" t="s">
        <v>2338</v>
      </c>
      <c r="F161" s="179" t="str">
        <f>HYPERLINK("http://sch20.rybadm.ru","Программа «Веселая Академия» нацелена на формирование активной позиции обучающихся по отношению к своему здоровью, физической культуре и спорту. http://sch20.rybadm.ru")</f>
        <v>Программа «Веселая Академия» нацелена на формирование активной позиции обучающихся по отношению к своему здоровью, физической культуре и спорту. http://sch20.rybadm.ru</v>
      </c>
      <c r="G161" s="144" t="s">
        <v>2397</v>
      </c>
      <c r="H161" s="167" t="s">
        <v>231</v>
      </c>
      <c r="I161" s="167" t="s">
        <v>2340</v>
      </c>
      <c r="J161" s="58" t="s">
        <v>2042</v>
      </c>
    </row>
    <row r="162" spans="1:10" s="143" customFormat="1" ht="101.25" customHeight="1" x14ac:dyDescent="0.25">
      <c r="A162" s="167">
        <v>16</v>
      </c>
      <c r="B162" s="144" t="s">
        <v>2398</v>
      </c>
      <c r="C162" s="144" t="s">
        <v>2399</v>
      </c>
      <c r="D162" s="144" t="s">
        <v>2400</v>
      </c>
      <c r="E162" s="58" t="s">
        <v>2338</v>
      </c>
      <c r="F162" s="179" t="str">
        <f>HYPERLINK(" http://sch21.rybadm.ru","Программа деятельности летнего лагеря «Культурный городок» дополняет и корректирует семейное воспитание ребенка ориентирована на создание социально значимой психологической среды http://sch21.rybadm.ru")</f>
        <v>Программа деятельности летнего лагеря «Культурный городок» дополняет и корректирует семейное воспитание ребенка ориентирована на создание социально значимой психологической среды http://sch21.rybadm.ru</v>
      </c>
      <c r="G162" s="144" t="s">
        <v>2401</v>
      </c>
      <c r="H162" s="167" t="s">
        <v>2402</v>
      </c>
      <c r="I162" s="167" t="s">
        <v>2340</v>
      </c>
      <c r="J162" s="58" t="s">
        <v>2042</v>
      </c>
    </row>
    <row r="163" spans="1:10" s="143" customFormat="1" ht="90" customHeight="1" x14ac:dyDescent="0.25">
      <c r="A163" s="167">
        <v>17</v>
      </c>
      <c r="B163" s="144" t="s">
        <v>2403</v>
      </c>
      <c r="C163" s="144" t="s">
        <v>2404</v>
      </c>
      <c r="D163" s="144" t="s">
        <v>2405</v>
      </c>
      <c r="E163" s="58" t="s">
        <v>2338</v>
      </c>
      <c r="F163" s="78" t="str">
        <f>HYPERLINK("http://sch23.rybadm.ru","Лагерь с дневным пребыванием детей Солнечный http://sch23.rybadm.ru")</f>
        <v>Лагерь с дневным пребыванием детей Солнечный http://sch23.rybadm.ru</v>
      </c>
      <c r="G163" s="144" t="s">
        <v>2406</v>
      </c>
      <c r="H163" s="167" t="s">
        <v>54</v>
      </c>
      <c r="I163" s="167" t="s">
        <v>2340</v>
      </c>
      <c r="J163" s="58" t="s">
        <v>2042</v>
      </c>
    </row>
    <row r="164" spans="1:10" s="143" customFormat="1" ht="93" customHeight="1" x14ac:dyDescent="0.25">
      <c r="A164" s="167">
        <v>18</v>
      </c>
      <c r="B164" s="144" t="s">
        <v>2407</v>
      </c>
      <c r="C164" s="144" t="s">
        <v>2408</v>
      </c>
      <c r="D164" s="144" t="s">
        <v>2409</v>
      </c>
      <c r="E164" s="58" t="s">
        <v>2338</v>
      </c>
      <c r="F164" s="78" t="str">
        <f>HYPERLINK("http://sch24.rybadm.ru","Программа «Цветочный городок»комплексная,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http://sch24.rybadm.ru")</f>
        <v>Программа «Цветочный городок»комплексная,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http://sch24.rybadm.ru</v>
      </c>
      <c r="G164" s="144" t="s">
        <v>2410</v>
      </c>
      <c r="H164" s="167" t="s">
        <v>1558</v>
      </c>
      <c r="I164" s="167" t="s">
        <v>2340</v>
      </c>
      <c r="J164" s="58" t="s">
        <v>2042</v>
      </c>
    </row>
    <row r="165" spans="1:10" s="143" customFormat="1" ht="102" customHeight="1" x14ac:dyDescent="0.25">
      <c r="A165" s="167">
        <v>19</v>
      </c>
      <c r="B165" s="144" t="s">
        <v>2411</v>
      </c>
      <c r="C165" s="144" t="s">
        <v>2412</v>
      </c>
      <c r="D165" s="144" t="s">
        <v>2413</v>
      </c>
      <c r="E165" s="58" t="s">
        <v>2338</v>
      </c>
      <c r="F165" s="179" t="str">
        <f>HYPERLINK("http://sch26.rybadm.ru","Программа 18 дней вокруг света Цель программы – показать уникальность и красоту родного края, способствовать формированию патриотических чувств у детей и подростков.http://sch26.rybadm.ru")</f>
        <v>Программа 18 дней вокруг света Цель программы – показать уникальность и красоту родного края, способствовать формированию патриотических чувств у детей и подростков.http://sch26.rybadm.ru</v>
      </c>
      <c r="G165" s="144" t="s">
        <v>2414</v>
      </c>
      <c r="H165" s="167" t="s">
        <v>41</v>
      </c>
      <c r="I165" s="167" t="s">
        <v>2340</v>
      </c>
      <c r="J165" s="58" t="s">
        <v>2042</v>
      </c>
    </row>
    <row r="166" spans="1:10" s="143" customFormat="1" ht="98.25" customHeight="1" x14ac:dyDescent="0.25">
      <c r="A166" s="167">
        <v>20</v>
      </c>
      <c r="B166" s="144" t="s">
        <v>2415</v>
      </c>
      <c r="C166" s="144" t="s">
        <v>2416</v>
      </c>
      <c r="D166" s="144" t="s">
        <v>2417</v>
      </c>
      <c r="E166" s="58" t="s">
        <v>2338</v>
      </c>
      <c r="F166" s="179" t="str">
        <f>HYPERLINK("http://school27.ru","Лагерь «Родничок»  создание  благоприятных условий  для укрепления здоровья и организации досуга обучающихся во время летних каникул, развития творческого и интеллектуального потенциала http://school27.ru")</f>
        <v>Лагерь «Родничок»  создание  благоприятных условий  для укрепления здоровья и организации досуга обучающихся во время летних каникул, развития творческого и интеллектуального потенциала http://school27.ru</v>
      </c>
      <c r="G166" s="144" t="s">
        <v>2418</v>
      </c>
      <c r="H166" s="167" t="s">
        <v>1558</v>
      </c>
      <c r="I166" s="167" t="s">
        <v>2340</v>
      </c>
      <c r="J166" s="58" t="s">
        <v>2042</v>
      </c>
    </row>
    <row r="167" spans="1:10" s="143" customFormat="1" ht="99.75" customHeight="1" x14ac:dyDescent="0.25">
      <c r="A167" s="167">
        <v>21</v>
      </c>
      <c r="B167" s="144" t="s">
        <v>2419</v>
      </c>
      <c r="C167" s="144" t="s">
        <v>2420</v>
      </c>
      <c r="D167" s="144" t="s">
        <v>2421</v>
      </c>
      <c r="E167" s="58" t="s">
        <v>2338</v>
      </c>
      <c r="F167" s="179" t="str">
        <f>HYPERLINK(" http://sch28.rybadm.ru","Смена в лагере «Романтики» с дневным пребыванием детей цель проводить с детьми работу, сочетающую развитие и воспитание с оздоровительным отдыхом http://sch28.rybadm.ru")</f>
        <v>Смена в лагере «Романтики» с дневным пребыванием детей цель проводить с детьми работу, сочетающую развитие и воспитание с оздоровительным отдыхом http://sch28.rybadm.ru</v>
      </c>
      <c r="G167" s="144" t="s">
        <v>2422</v>
      </c>
      <c r="H167" s="167" t="s">
        <v>1558</v>
      </c>
      <c r="I167" s="167" t="s">
        <v>2340</v>
      </c>
      <c r="J167" s="58" t="s">
        <v>2042</v>
      </c>
    </row>
    <row r="168" spans="1:10" s="143" customFormat="1" ht="99.75" customHeight="1" x14ac:dyDescent="0.25">
      <c r="A168" s="167">
        <v>22</v>
      </c>
      <c r="B168" s="144" t="s">
        <v>2423</v>
      </c>
      <c r="C168" s="144" t="s">
        <v>2424</v>
      </c>
      <c r="D168" s="144" t="s">
        <v>2425</v>
      </c>
      <c r="E168" s="58" t="s">
        <v>2338</v>
      </c>
      <c r="F168" s="78" t="str">
        <f>HYPERLINK("http:// sch29.rybadm.ru","Программа «Фантазеры» летнего оздоровительного лагеря «УЛЫБКА»согласно тематике смена представляет собой путешествие по фантастической стране «Сказочная история».http:// sch29.rybadm.ru")</f>
        <v>Программа «Фантазеры» летнего оздоровительного лагеря «УЛЫБКА»согласно тематике смена представляет собой путешествие по фантастической стране «Сказочная история».http:// sch29.rybadm.ru</v>
      </c>
      <c r="G168" s="144" t="s">
        <v>2426</v>
      </c>
      <c r="H168" s="167" t="s">
        <v>44</v>
      </c>
      <c r="I168" s="167" t="s">
        <v>2340</v>
      </c>
      <c r="J168" s="58" t="s">
        <v>2042</v>
      </c>
    </row>
    <row r="169" spans="1:10" s="143" customFormat="1" ht="99" customHeight="1" x14ac:dyDescent="0.25">
      <c r="A169" s="167">
        <v>23</v>
      </c>
      <c r="B169" s="144" t="s">
        <v>2427</v>
      </c>
      <c r="C169" s="144" t="s">
        <v>2428</v>
      </c>
      <c r="D169" s="144" t="s">
        <v>2429</v>
      </c>
      <c r="E169" s="58" t="s">
        <v>2338</v>
      </c>
      <c r="F169" s="78" t="str">
        <f>HYPERLINK("http://sch30.rybadm.ru","Программа Кругосветное путешествие реализуется на лагерной смене «Кругосветное путешествие» в форме тематической игры-путешествия.http://sch30.rybadm.ru")</f>
        <v>Программа Кругосветное путешествие реализуется на лагерной смене «Кругосветное путешествие» в форме тематической игры-путешествия.http://sch30.rybadm.ru</v>
      </c>
      <c r="G169" s="144" t="s">
        <v>2430</v>
      </c>
      <c r="H169" s="167" t="s">
        <v>1558</v>
      </c>
      <c r="I169" s="167" t="s">
        <v>2340</v>
      </c>
      <c r="J169" s="58" t="s">
        <v>2042</v>
      </c>
    </row>
    <row r="170" spans="1:10" s="143" customFormat="1" ht="111" customHeight="1" x14ac:dyDescent="0.25">
      <c r="A170" s="167">
        <v>24</v>
      </c>
      <c r="B170" s="144" t="s">
        <v>2431</v>
      </c>
      <c r="C170" s="144" t="s">
        <v>2432</v>
      </c>
      <c r="D170" s="144" t="s">
        <v>2433</v>
      </c>
      <c r="E170" s="58" t="s">
        <v>2338</v>
      </c>
      <c r="F170" s="78" t="str">
        <f>HYPERLINK("http://sch32.rybadm.ru"," Программа «По морям, по волнам» поможет каждому ребенку оценить значение природы в жизни каждого и понять, что мы и каждый из нас в состоянии сделать, чтобы защитить и сохранить окружающий мир. http://sch32.rybadm.ru")</f>
        <v xml:space="preserve"> Программа «По морям, по волнам» поможет каждому ребенку оценить значение природы в жизни каждого и понять, что мы и каждый из нас в состоянии сделать, чтобы защитить и сохранить окружающий мир. http://sch32.rybadm.ru</v>
      </c>
      <c r="G170" s="144" t="s">
        <v>2434</v>
      </c>
      <c r="H170" s="167" t="s">
        <v>2435</v>
      </c>
      <c r="I170" s="167" t="s">
        <v>2340</v>
      </c>
      <c r="J170" s="58" t="s">
        <v>2042</v>
      </c>
    </row>
    <row r="171" spans="1:10" s="143" customFormat="1" ht="103.5" customHeight="1" x14ac:dyDescent="0.25">
      <c r="A171" s="167">
        <v>25</v>
      </c>
      <c r="B171" s="144" t="s">
        <v>2436</v>
      </c>
      <c r="C171" s="144" t="s">
        <v>2437</v>
      </c>
      <c r="D171" s="144" t="s">
        <v>2438</v>
      </c>
      <c r="E171" s="58" t="s">
        <v>2338</v>
      </c>
      <c r="F171" s="179" t="str">
        <f>HYPERLINK("http://sch35.rybadm.ru"," Лагерь с дневным пребыванием детей Мы вместе реализует программу экологической направленности Возьмемся за руки друзья. http://sch35.rybadm.ru")</f>
        <v xml:space="preserve"> Лагерь с дневным пребыванием детей Мы вместе реализует программу экологической направленности Возьмемся за руки друзья. http://sch35.rybadm.ru</v>
      </c>
      <c r="G171" s="144" t="s">
        <v>2439</v>
      </c>
      <c r="H171" s="167" t="s">
        <v>44</v>
      </c>
      <c r="I171" s="167" t="s">
        <v>2340</v>
      </c>
      <c r="J171" s="58" t="s">
        <v>2042</v>
      </c>
    </row>
    <row r="172" spans="1:10" s="143" customFormat="1" ht="102.75" customHeight="1" x14ac:dyDescent="0.25">
      <c r="A172" s="167">
        <v>26</v>
      </c>
      <c r="B172" s="144" t="s">
        <v>2440</v>
      </c>
      <c r="C172" s="144" t="s">
        <v>2441</v>
      </c>
      <c r="D172" s="144" t="s">
        <v>2442</v>
      </c>
      <c r="E172" s="58" t="s">
        <v>2338</v>
      </c>
      <c r="F172" s="78" t="str">
        <f>HYPERLINK("http://sch36.rybadm.ru", "Программа «Мечта». Среди элементов - правильное питание, физические упражнения и забота о теле, безопасность http://sch36.rybadm.ru")</f>
        <v>Программа «Мечта». Среди элементов - правильное питание, физические упражнения и забота о теле, безопасность http://sch36.rybadm.ru</v>
      </c>
      <c r="G172" s="144" t="s">
        <v>2443</v>
      </c>
      <c r="H172" s="167" t="s">
        <v>1558</v>
      </c>
      <c r="I172" s="167" t="s">
        <v>2340</v>
      </c>
      <c r="J172" s="58" t="s">
        <v>2042</v>
      </c>
    </row>
    <row r="173" spans="1:10" s="143" customFormat="1" ht="103.5" customHeight="1" x14ac:dyDescent="0.25">
      <c r="A173" s="167">
        <v>27</v>
      </c>
      <c r="B173" s="144" t="s">
        <v>2519</v>
      </c>
      <c r="C173" s="144" t="s">
        <v>2520</v>
      </c>
      <c r="D173" s="144" t="s">
        <v>2521</v>
      </c>
      <c r="E173" s="58" t="s">
        <v>2338</v>
      </c>
      <c r="F173" s="179" t="str">
        <f>HYPERLINK("http://sch43.rybadm.ru", "Комплексная программа лагеря с дневным  пребыванием  детей Маленькая страна http://sch43.rybadm.ru")</f>
        <v>Комплексная программа лагеря с дневным  пребыванием  детей Маленькая страна http://sch43.rybadm.ru</v>
      </c>
      <c r="G173" s="167" t="s">
        <v>2522</v>
      </c>
      <c r="H173" s="167" t="s">
        <v>44</v>
      </c>
      <c r="I173" s="167" t="s">
        <v>2340</v>
      </c>
      <c r="J173" s="58" t="s">
        <v>2042</v>
      </c>
    </row>
    <row r="174" spans="1:10" s="143" customFormat="1" ht="105.75" customHeight="1" x14ac:dyDescent="0.25">
      <c r="A174" s="167">
        <v>28</v>
      </c>
      <c r="B174" s="144" t="s">
        <v>2444</v>
      </c>
      <c r="C174" s="144" t="s">
        <v>2445</v>
      </c>
      <c r="D174" s="144" t="s">
        <v>2446</v>
      </c>
      <c r="E174" s="58" t="s">
        <v>2338</v>
      </c>
      <c r="F174" s="78" t="str">
        <f>HYPERLINK("http://sch44.rybadm.ru","Оздоровительно-воспитательная работа с учащимися, по каникулярному отдыху и оздоровлению Радуга http://sch44.rybadm.ru")</f>
        <v>Оздоровительно-воспитательная работа с учащимися, по каникулярному отдыху и оздоровлению Радуга http://sch44.rybadm.ru</v>
      </c>
      <c r="G174" s="144" t="s">
        <v>2447</v>
      </c>
      <c r="H174" s="167" t="s">
        <v>1930</v>
      </c>
      <c r="I174" s="167" t="s">
        <v>2340</v>
      </c>
      <c r="J174" s="58" t="s">
        <v>2042</v>
      </c>
    </row>
    <row r="175" spans="1:10" s="143" customFormat="1" ht="137.25" customHeight="1" x14ac:dyDescent="0.25">
      <c r="A175" s="167">
        <v>29</v>
      </c>
      <c r="B175" s="144" t="s">
        <v>2448</v>
      </c>
      <c r="C175" s="144" t="s">
        <v>2449</v>
      </c>
      <c r="D175" s="144" t="s">
        <v>2450</v>
      </c>
      <c r="E175" s="58" t="s">
        <v>2338</v>
      </c>
      <c r="F175" s="179" t="str">
        <f>HYPERLINK("http://schkad.rybadm.ru","Программма лагеря Солнышко направлена  на создание системы интересного и разнообразного по форме и содержанию отдыха и оздоровления детей http://schkad.rybadm.ru")</f>
        <v>Программма лагеря Солнышко направлена  на создание системы интересного и разнообразного по форме и содержанию отдыха и оздоровления детей http://schkad.rybadm.ru</v>
      </c>
      <c r="G175" s="144" t="s">
        <v>2451</v>
      </c>
      <c r="H175" s="167" t="s">
        <v>2452</v>
      </c>
      <c r="I175" s="167" t="s">
        <v>2340</v>
      </c>
      <c r="J175" s="167" t="s">
        <v>2042</v>
      </c>
    </row>
    <row r="176" spans="1:10" s="143" customFormat="1" ht="126" customHeight="1" x14ac:dyDescent="0.25">
      <c r="A176" s="167">
        <v>30</v>
      </c>
      <c r="B176" s="144" t="s">
        <v>2453</v>
      </c>
      <c r="C176" s="144" t="s">
        <v>2454</v>
      </c>
      <c r="D176" s="144" t="s">
        <v>2455</v>
      </c>
      <c r="E176" s="58" t="s">
        <v>2338</v>
      </c>
      <c r="F176" s="167" t="str">
        <f>HYPERLINK("http://tehnik.rybadm.ru", "Программа городского профильного лагеря технической направленности с дневным пребыванием детей http://tehnik.rybadm.ru" )</f>
        <v>Программа городского профильного лагеря технической направленности с дневным пребыванием детей http://tehnik.rybadm.ru</v>
      </c>
      <c r="G176" s="144" t="s">
        <v>2456</v>
      </c>
      <c r="H176" s="167" t="s">
        <v>41</v>
      </c>
      <c r="I176" s="167" t="s">
        <v>2340</v>
      </c>
      <c r="J176" s="58" t="s">
        <v>2042</v>
      </c>
    </row>
    <row r="177" spans="1:10" s="143" customFormat="1" ht="192.75" hidden="1" customHeight="1" x14ac:dyDescent="0.25">
      <c r="A177" s="431">
        <v>31</v>
      </c>
      <c r="B177" s="433" t="s">
        <v>2457</v>
      </c>
      <c r="C177" s="433" t="s">
        <v>2458</v>
      </c>
      <c r="D177" s="433" t="s">
        <v>2459</v>
      </c>
      <c r="E177" s="429" t="s">
        <v>2338</v>
      </c>
      <c r="F177" s="435" t="str">
        <f>HYPERLINK("http://turist.rybadm.ru","Лагерь «Турляндия с дневным пребыванием детей организация интересного, увлекательного и познавательного досуга на отработку туристского мастерства, экскурсии, водная прогулка, праздники, спектакли.http://turist.rybadm.ru")</f>
        <v>Лагерь «Турляндия с дневным пребыванием детей организация интересного, увлекательного и познавательного досуга на отработку туристского мастерства, экскурсии, водная прогулка, праздники, спектакли.http://turist.rybadm.ru</v>
      </c>
      <c r="G177" s="433" t="s">
        <v>2460</v>
      </c>
      <c r="H177" s="431" t="s">
        <v>2461</v>
      </c>
      <c r="I177" s="431" t="s">
        <v>2340</v>
      </c>
      <c r="J177" s="429" t="s">
        <v>2042</v>
      </c>
    </row>
    <row r="178" spans="1:10" s="143" customFormat="1" ht="128.25" customHeight="1" x14ac:dyDescent="0.25">
      <c r="A178" s="432"/>
      <c r="B178" s="434"/>
      <c r="C178" s="434"/>
      <c r="D178" s="434"/>
      <c r="E178" s="430"/>
      <c r="F178" s="436"/>
      <c r="G178" s="434"/>
      <c r="H178" s="432"/>
      <c r="I178" s="432"/>
      <c r="J178" s="430"/>
    </row>
    <row r="179" spans="1:10" s="143" customFormat="1" ht="93.75" customHeight="1" x14ac:dyDescent="0.25">
      <c r="A179" s="58">
        <v>32</v>
      </c>
      <c r="B179" s="167" t="s">
        <v>2462</v>
      </c>
      <c r="C179" s="167" t="s">
        <v>2463</v>
      </c>
      <c r="D179" s="167" t="s">
        <v>2464</v>
      </c>
      <c r="E179" s="167" t="s">
        <v>2465</v>
      </c>
      <c r="F179" s="179" t="str">
        <f>HYPERLINK("http://rybinsk-artschool.ru", "В творческом обучают основам изобразительного искусства: рисунку, живописи, композиции, скульптуре, но и знакомят с компьютерным дизайном, организуют участие в конкурсах, музеев, выставок. http://rybinsk-artschool.ru")</f>
        <v>В творческом обучают основам изобразительного искусства: рисунку, живописи, композиции, скульптуре, но и знакомят с компьютерным дизайном, организуют участие в конкурсах, музеев, выставок. http://rybinsk-artschool.ru</v>
      </c>
      <c r="G179" s="167" t="s">
        <v>2466</v>
      </c>
      <c r="H179" s="167" t="s">
        <v>229</v>
      </c>
      <c r="I179" s="167" t="s">
        <v>2340</v>
      </c>
      <c r="J179" s="167" t="s">
        <v>2042</v>
      </c>
    </row>
    <row r="180" spans="1:10" s="143" customFormat="1" ht="89.25" customHeight="1" x14ac:dyDescent="0.25">
      <c r="A180" s="58">
        <v>33</v>
      </c>
      <c r="B180" s="58" t="s">
        <v>2467</v>
      </c>
      <c r="C180" s="58" t="s">
        <v>2468</v>
      </c>
      <c r="D180" s="181" t="s">
        <v>2469</v>
      </c>
      <c r="E180" s="167" t="s">
        <v>2470</v>
      </c>
      <c r="F180" s="100" t="str">
        <f>HYPERLINK("http://артшкола-радуга.рф", " Творческий лагерь МБУ Детская школа искусств №6 http://артшкола-радуга.рф")</f>
        <v xml:space="preserve"> Творческий лагерь МБУ Детская школа искусств №6 http://артшкола-радуга.рф</v>
      </c>
      <c r="G180" s="144" t="s">
        <v>2471</v>
      </c>
      <c r="H180" s="167" t="s">
        <v>229</v>
      </c>
      <c r="I180" s="167" t="s">
        <v>2340</v>
      </c>
      <c r="J180" s="167" t="s">
        <v>2042</v>
      </c>
    </row>
    <row r="181" spans="1:10" ht="99.75" customHeight="1" x14ac:dyDescent="0.25">
      <c r="A181" s="58">
        <v>34</v>
      </c>
      <c r="B181" s="58" t="s">
        <v>2570</v>
      </c>
      <c r="C181" s="58" t="s">
        <v>2472</v>
      </c>
      <c r="D181" s="182" t="s">
        <v>2473</v>
      </c>
      <c r="E181" s="167" t="s">
        <v>2726</v>
      </c>
      <c r="F181" s="100" t="s">
        <v>2474</v>
      </c>
      <c r="G181" s="144" t="s">
        <v>2475</v>
      </c>
      <c r="H181" s="167" t="s">
        <v>229</v>
      </c>
      <c r="I181" s="167" t="s">
        <v>2340</v>
      </c>
      <c r="J181" s="167" t="s">
        <v>2042</v>
      </c>
    </row>
    <row r="182" spans="1:10" s="143" customFormat="1" ht="189.75" customHeight="1" x14ac:dyDescent="0.25">
      <c r="A182" s="318">
        <v>35</v>
      </c>
      <c r="B182" s="318" t="s">
        <v>3379</v>
      </c>
      <c r="C182" s="318" t="s">
        <v>3380</v>
      </c>
      <c r="D182" s="318" t="s">
        <v>3381</v>
      </c>
      <c r="E182" s="318" t="s">
        <v>3382</v>
      </c>
      <c r="F182" s="127" t="s">
        <v>3383</v>
      </c>
      <c r="G182" s="318" t="s">
        <v>3384</v>
      </c>
      <c r="H182" s="318" t="s">
        <v>3385</v>
      </c>
      <c r="I182" s="318" t="s">
        <v>3386</v>
      </c>
      <c r="J182" s="318" t="s">
        <v>3387</v>
      </c>
    </row>
    <row r="183" spans="1:10" ht="47.25" customHeight="1" x14ac:dyDescent="0.25">
      <c r="A183" s="461" t="s">
        <v>26</v>
      </c>
      <c r="B183" s="462"/>
      <c r="C183" s="462"/>
      <c r="D183" s="462"/>
      <c r="E183" s="462"/>
      <c r="F183" s="462"/>
      <c r="G183" s="462"/>
      <c r="H183" s="462"/>
      <c r="I183" s="462"/>
      <c r="J183" s="463"/>
    </row>
    <row r="184" spans="1:10" s="50" customFormat="1" ht="98.25" customHeight="1" x14ac:dyDescent="0.25">
      <c r="A184" s="332">
        <v>1</v>
      </c>
      <c r="B184" s="332" t="s">
        <v>501</v>
      </c>
      <c r="C184" s="332" t="s">
        <v>979</v>
      </c>
      <c r="D184" s="332" t="s">
        <v>502</v>
      </c>
      <c r="E184" s="332" t="s">
        <v>1528</v>
      </c>
      <c r="F184" s="115" t="s">
        <v>503</v>
      </c>
      <c r="G184" s="332" t="s">
        <v>3573</v>
      </c>
      <c r="H184" s="332" t="s">
        <v>200</v>
      </c>
      <c r="I184" s="332" t="s">
        <v>1533</v>
      </c>
      <c r="J184" s="332" t="s">
        <v>490</v>
      </c>
    </row>
    <row r="185" spans="1:10" s="50" customFormat="1" ht="87" customHeight="1" x14ac:dyDescent="0.25">
      <c r="A185" s="332">
        <v>2</v>
      </c>
      <c r="B185" s="332" t="s">
        <v>504</v>
      </c>
      <c r="C185" s="332" t="s">
        <v>980</v>
      </c>
      <c r="D185" s="332" t="s">
        <v>505</v>
      </c>
      <c r="E185" s="332" t="s">
        <v>1529</v>
      </c>
      <c r="F185" s="100" t="s">
        <v>981</v>
      </c>
      <c r="G185" s="332" t="s">
        <v>3574</v>
      </c>
      <c r="H185" s="332" t="s">
        <v>982</v>
      </c>
      <c r="I185" s="332" t="s">
        <v>1534</v>
      </c>
      <c r="J185" s="332" t="s">
        <v>490</v>
      </c>
    </row>
    <row r="186" spans="1:10" s="50" customFormat="1" ht="87" customHeight="1" x14ac:dyDescent="0.25">
      <c r="A186" s="332">
        <v>3</v>
      </c>
      <c r="B186" s="332" t="s">
        <v>506</v>
      </c>
      <c r="C186" s="332" t="s">
        <v>983</v>
      </c>
      <c r="D186" s="332" t="s">
        <v>507</v>
      </c>
      <c r="E186" s="332" t="s">
        <v>1530</v>
      </c>
      <c r="F186" s="100" t="s">
        <v>984</v>
      </c>
      <c r="G186" s="332" t="s">
        <v>3575</v>
      </c>
      <c r="H186" s="332" t="s">
        <v>508</v>
      </c>
      <c r="I186" s="332" t="s">
        <v>1535</v>
      </c>
      <c r="J186" s="332" t="s">
        <v>490</v>
      </c>
    </row>
    <row r="187" spans="1:10" s="50" customFormat="1" ht="87" customHeight="1" x14ac:dyDescent="0.25">
      <c r="A187" s="332">
        <v>4</v>
      </c>
      <c r="B187" s="332" t="s">
        <v>509</v>
      </c>
      <c r="C187" s="332" t="s">
        <v>985</v>
      </c>
      <c r="D187" s="332" t="s">
        <v>510</v>
      </c>
      <c r="E187" s="332" t="s">
        <v>1531</v>
      </c>
      <c r="F187" s="100" t="s">
        <v>511</v>
      </c>
      <c r="G187" s="332" t="s">
        <v>3576</v>
      </c>
      <c r="H187" s="332" t="s">
        <v>114</v>
      </c>
      <c r="I187" s="332" t="s">
        <v>1536</v>
      </c>
      <c r="J187" s="332" t="s">
        <v>490</v>
      </c>
    </row>
    <row r="188" spans="1:10" s="50" customFormat="1" ht="95.25" customHeight="1" x14ac:dyDescent="0.25">
      <c r="A188" s="332">
        <v>5</v>
      </c>
      <c r="B188" s="332" t="s">
        <v>512</v>
      </c>
      <c r="C188" s="332" t="s">
        <v>986</v>
      </c>
      <c r="D188" s="332" t="s">
        <v>987</v>
      </c>
      <c r="E188" s="332" t="s">
        <v>1530</v>
      </c>
      <c r="F188" s="100" t="s">
        <v>513</v>
      </c>
      <c r="G188" s="332" t="s">
        <v>3577</v>
      </c>
      <c r="H188" s="332" t="s">
        <v>240</v>
      </c>
      <c r="I188" s="332" t="s">
        <v>1537</v>
      </c>
      <c r="J188" s="332" t="s">
        <v>490</v>
      </c>
    </row>
    <row r="189" spans="1:10" s="40" customFormat="1" ht="104.25" customHeight="1" x14ac:dyDescent="0.25">
      <c r="A189" s="332">
        <v>6</v>
      </c>
      <c r="B189" s="332" t="s">
        <v>514</v>
      </c>
      <c r="C189" s="332" t="s">
        <v>1526</v>
      </c>
      <c r="D189" s="332" t="s">
        <v>988</v>
      </c>
      <c r="E189" s="332" t="s">
        <v>1532</v>
      </c>
      <c r="F189" s="100" t="s">
        <v>515</v>
      </c>
      <c r="G189" s="332" t="s">
        <v>3578</v>
      </c>
      <c r="H189" s="332" t="s">
        <v>1527</v>
      </c>
      <c r="I189" s="332" t="s">
        <v>1538</v>
      </c>
      <c r="J189" s="332" t="s">
        <v>490</v>
      </c>
    </row>
    <row r="190" spans="1:10" s="143" customFormat="1" ht="104.25" customHeight="1" x14ac:dyDescent="0.25">
      <c r="A190" s="332">
        <v>7</v>
      </c>
      <c r="B190" s="154" t="s">
        <v>3579</v>
      </c>
      <c r="C190" s="154" t="s">
        <v>3580</v>
      </c>
      <c r="D190" s="154" t="s">
        <v>3581</v>
      </c>
      <c r="E190" s="154" t="s">
        <v>3582</v>
      </c>
      <c r="F190" s="154" t="s">
        <v>515</v>
      </c>
      <c r="G190" s="154" t="s">
        <v>3583</v>
      </c>
      <c r="H190" s="154" t="s">
        <v>3584</v>
      </c>
      <c r="I190" s="154" t="s">
        <v>3585</v>
      </c>
      <c r="J190" s="154" t="s">
        <v>490</v>
      </c>
    </row>
    <row r="191" spans="1:10" s="40" customFormat="1" ht="32.25" customHeight="1" x14ac:dyDescent="0.25">
      <c r="A191" s="461" t="s">
        <v>17</v>
      </c>
      <c r="B191" s="462"/>
      <c r="C191" s="462"/>
      <c r="D191" s="462"/>
      <c r="E191" s="462"/>
      <c r="F191" s="462"/>
      <c r="G191" s="462"/>
      <c r="H191" s="462"/>
      <c r="I191" s="462"/>
      <c r="J191" s="463"/>
    </row>
    <row r="192" spans="1:10" s="40" customFormat="1" ht="78" customHeight="1" x14ac:dyDescent="0.25">
      <c r="A192" s="99">
        <v>1</v>
      </c>
      <c r="B192" s="99" t="s">
        <v>861</v>
      </c>
      <c r="C192" s="99" t="s">
        <v>862</v>
      </c>
      <c r="D192" s="99" t="s">
        <v>398</v>
      </c>
      <c r="E192" s="99" t="s">
        <v>1609</v>
      </c>
      <c r="F192" s="51" t="s">
        <v>863</v>
      </c>
      <c r="G192" s="156" t="s">
        <v>1995</v>
      </c>
      <c r="H192" s="99" t="s">
        <v>399</v>
      </c>
      <c r="I192" s="99" t="s">
        <v>864</v>
      </c>
      <c r="J192" s="99">
        <v>2268</v>
      </c>
    </row>
    <row r="193" spans="1:10" s="40" customFormat="1" ht="75.75" customHeight="1" x14ac:dyDescent="0.25">
      <c r="A193" s="99">
        <v>2</v>
      </c>
      <c r="B193" s="99" t="s">
        <v>865</v>
      </c>
      <c r="C193" s="99" t="s">
        <v>866</v>
      </c>
      <c r="D193" s="99" t="s">
        <v>400</v>
      </c>
      <c r="E193" s="99" t="s">
        <v>1610</v>
      </c>
      <c r="F193" s="51" t="s">
        <v>867</v>
      </c>
      <c r="G193" s="99" t="s">
        <v>1996</v>
      </c>
      <c r="H193" s="99" t="s">
        <v>113</v>
      </c>
      <c r="I193" s="99" t="s">
        <v>868</v>
      </c>
      <c r="J193" s="99">
        <v>2268</v>
      </c>
    </row>
    <row r="194" spans="1:10" s="50" customFormat="1" ht="75.75" customHeight="1" x14ac:dyDescent="0.25">
      <c r="A194" s="99">
        <v>3</v>
      </c>
      <c r="B194" s="99" t="s">
        <v>869</v>
      </c>
      <c r="C194" s="99" t="s">
        <v>870</v>
      </c>
      <c r="D194" s="99" t="s">
        <v>405</v>
      </c>
      <c r="E194" s="99" t="s">
        <v>1909</v>
      </c>
      <c r="F194" s="51" t="s">
        <v>871</v>
      </c>
      <c r="G194" s="99" t="s">
        <v>1906</v>
      </c>
      <c r="H194" s="99" t="s">
        <v>755</v>
      </c>
      <c r="I194" s="99" t="s">
        <v>872</v>
      </c>
      <c r="J194" s="99">
        <v>2268</v>
      </c>
    </row>
    <row r="195" spans="1:10" s="50" customFormat="1" ht="75.75" customHeight="1" x14ac:dyDescent="0.25">
      <c r="A195" s="99">
        <v>4</v>
      </c>
      <c r="B195" s="99" t="s">
        <v>873</v>
      </c>
      <c r="C195" s="99" t="s">
        <v>874</v>
      </c>
      <c r="D195" s="99" t="s">
        <v>875</v>
      </c>
      <c r="E195" s="99" t="s">
        <v>1908</v>
      </c>
      <c r="F195" s="51" t="s">
        <v>876</v>
      </c>
      <c r="G195" s="99" t="s">
        <v>1907</v>
      </c>
      <c r="H195" s="99" t="s">
        <v>229</v>
      </c>
      <c r="I195" s="99" t="s">
        <v>872</v>
      </c>
      <c r="J195" s="99">
        <v>2268</v>
      </c>
    </row>
    <row r="196" spans="1:10" s="50" customFormat="1" ht="75.75" customHeight="1" x14ac:dyDescent="0.25">
      <c r="A196" s="99">
        <v>5</v>
      </c>
      <c r="B196" s="99" t="s">
        <v>877</v>
      </c>
      <c r="C196" s="99" t="s">
        <v>878</v>
      </c>
      <c r="D196" s="99" t="s">
        <v>516</v>
      </c>
      <c r="E196" s="99" t="s">
        <v>1818</v>
      </c>
      <c r="F196" s="51" t="s">
        <v>879</v>
      </c>
      <c r="G196" s="14" t="s">
        <v>1997</v>
      </c>
      <c r="H196" s="99" t="s">
        <v>756</v>
      </c>
      <c r="I196" s="99" t="s">
        <v>872</v>
      </c>
      <c r="J196" s="99">
        <v>2268</v>
      </c>
    </row>
    <row r="197" spans="1:10" s="50" customFormat="1" ht="75.75" customHeight="1" x14ac:dyDescent="0.25">
      <c r="A197" s="99">
        <v>6</v>
      </c>
      <c r="B197" s="99" t="s">
        <v>880</v>
      </c>
      <c r="C197" s="99" t="s">
        <v>881</v>
      </c>
      <c r="D197" s="99" t="s">
        <v>882</v>
      </c>
      <c r="E197" s="99" t="s">
        <v>1817</v>
      </c>
      <c r="F197" s="51" t="s">
        <v>883</v>
      </c>
      <c r="G197" s="14" t="s">
        <v>1998</v>
      </c>
      <c r="H197" s="99" t="s">
        <v>198</v>
      </c>
      <c r="I197" s="99" t="s">
        <v>868</v>
      </c>
      <c r="J197" s="99">
        <v>2268</v>
      </c>
    </row>
    <row r="198" spans="1:10" s="50" customFormat="1" ht="75.75" customHeight="1" x14ac:dyDescent="0.25">
      <c r="A198" s="99">
        <v>7</v>
      </c>
      <c r="B198" s="99" t="s">
        <v>884</v>
      </c>
      <c r="C198" s="99" t="s">
        <v>885</v>
      </c>
      <c r="D198" s="99" t="s">
        <v>402</v>
      </c>
      <c r="E198" s="99" t="s">
        <v>1911</v>
      </c>
      <c r="F198" s="52" t="s">
        <v>886</v>
      </c>
      <c r="G198" s="14" t="s">
        <v>1910</v>
      </c>
      <c r="H198" s="65" t="s">
        <v>289</v>
      </c>
      <c r="I198" s="99" t="s">
        <v>868</v>
      </c>
      <c r="J198" s="99">
        <v>2268</v>
      </c>
    </row>
    <row r="199" spans="1:10" s="143" customFormat="1" ht="75.75" customHeight="1" x14ac:dyDescent="0.25">
      <c r="A199" s="99">
        <v>8</v>
      </c>
      <c r="B199" s="99" t="s">
        <v>887</v>
      </c>
      <c r="C199" s="99" t="s">
        <v>888</v>
      </c>
      <c r="D199" s="99" t="s">
        <v>401</v>
      </c>
      <c r="E199" s="99" t="s">
        <v>1912</v>
      </c>
      <c r="F199" s="51" t="s">
        <v>889</v>
      </c>
      <c r="G199" s="14" t="s">
        <v>1913</v>
      </c>
      <c r="H199" s="65" t="s">
        <v>202</v>
      </c>
      <c r="I199" s="99" t="s">
        <v>868</v>
      </c>
      <c r="J199" s="99">
        <v>2268</v>
      </c>
    </row>
    <row r="200" spans="1:10" s="143" customFormat="1" ht="75.75" customHeight="1" x14ac:dyDescent="0.25">
      <c r="A200" s="156">
        <v>9</v>
      </c>
      <c r="B200" s="156" t="s">
        <v>1898</v>
      </c>
      <c r="C200" s="156" t="s">
        <v>1899</v>
      </c>
      <c r="D200" s="156" t="s">
        <v>1900</v>
      </c>
      <c r="E200" s="156" t="s">
        <v>1905</v>
      </c>
      <c r="F200" s="51" t="s">
        <v>1901</v>
      </c>
      <c r="G200" s="14" t="s">
        <v>1902</v>
      </c>
      <c r="H200" s="65" t="s">
        <v>1903</v>
      </c>
      <c r="I200" s="156" t="s">
        <v>1904</v>
      </c>
      <c r="J200" s="156">
        <v>2268</v>
      </c>
    </row>
    <row r="201" spans="1:10" ht="72" customHeight="1" x14ac:dyDescent="0.25">
      <c r="A201" s="156">
        <v>10</v>
      </c>
      <c r="B201" s="156" t="s">
        <v>2797</v>
      </c>
      <c r="C201" s="156" t="s">
        <v>2798</v>
      </c>
      <c r="D201" s="156" t="s">
        <v>2799</v>
      </c>
      <c r="E201" s="156" t="s">
        <v>2803</v>
      </c>
      <c r="F201" s="51" t="s">
        <v>2800</v>
      </c>
      <c r="G201" s="156" t="s">
        <v>2801</v>
      </c>
      <c r="H201" s="156" t="s">
        <v>54</v>
      </c>
      <c r="I201" s="156" t="s">
        <v>2802</v>
      </c>
      <c r="J201" s="156">
        <v>2268</v>
      </c>
    </row>
    <row r="202" spans="1:10" s="50" customFormat="1" ht="38.25" customHeight="1" x14ac:dyDescent="0.25">
      <c r="A202" s="461" t="s">
        <v>18</v>
      </c>
      <c r="B202" s="462"/>
      <c r="C202" s="462"/>
      <c r="D202" s="462"/>
      <c r="E202" s="462"/>
      <c r="F202" s="462"/>
      <c r="G202" s="462"/>
      <c r="H202" s="462"/>
      <c r="I202" s="462"/>
      <c r="J202" s="463"/>
    </row>
    <row r="203" spans="1:10" s="50" customFormat="1" ht="99.75" hidden="1" customHeight="1" x14ac:dyDescent="0.25">
      <c r="A203" s="440">
        <v>1</v>
      </c>
      <c r="B203" s="440" t="s">
        <v>407</v>
      </c>
      <c r="C203" s="440" t="s">
        <v>408</v>
      </c>
      <c r="D203" s="440" t="s">
        <v>409</v>
      </c>
      <c r="E203" s="442" t="s">
        <v>1198</v>
      </c>
      <c r="F203" s="444" t="s">
        <v>1199</v>
      </c>
      <c r="G203" s="440" t="s">
        <v>3586</v>
      </c>
      <c r="H203" s="440" t="s">
        <v>1200</v>
      </c>
      <c r="I203" s="440" t="s">
        <v>1201</v>
      </c>
      <c r="J203" s="440" t="s">
        <v>742</v>
      </c>
    </row>
    <row r="204" spans="1:10" s="50" customFormat="1" ht="66.75" customHeight="1" x14ac:dyDescent="0.25">
      <c r="A204" s="441"/>
      <c r="B204" s="441"/>
      <c r="C204" s="441"/>
      <c r="D204" s="441"/>
      <c r="E204" s="443"/>
      <c r="F204" s="444"/>
      <c r="G204" s="445"/>
      <c r="H204" s="441"/>
      <c r="I204" s="441"/>
      <c r="J204" s="441"/>
    </row>
    <row r="205" spans="1:10" s="50" customFormat="1" ht="18.75" customHeight="1" x14ac:dyDescent="0.25">
      <c r="A205" s="446">
        <v>2</v>
      </c>
      <c r="B205" s="403" t="s">
        <v>410</v>
      </c>
      <c r="C205" s="403" t="s">
        <v>3587</v>
      </c>
      <c r="D205" s="403" t="s">
        <v>411</v>
      </c>
      <c r="E205" s="448" t="s">
        <v>1202</v>
      </c>
      <c r="F205" s="450" t="s">
        <v>1203</v>
      </c>
      <c r="G205" s="440" t="s">
        <v>3588</v>
      </c>
      <c r="H205" s="403" t="s">
        <v>229</v>
      </c>
      <c r="I205" s="440" t="s">
        <v>1201</v>
      </c>
      <c r="J205" s="440" t="s">
        <v>742</v>
      </c>
    </row>
    <row r="206" spans="1:10" s="50" customFormat="1" ht="82.5" customHeight="1" x14ac:dyDescent="0.25">
      <c r="A206" s="447"/>
      <c r="B206" s="407"/>
      <c r="C206" s="407"/>
      <c r="D206" s="407"/>
      <c r="E206" s="449"/>
      <c r="F206" s="451"/>
      <c r="G206" s="445"/>
      <c r="H206" s="407"/>
      <c r="I206" s="441"/>
      <c r="J206" s="441"/>
    </row>
    <row r="207" spans="1:10" ht="165" hidden="1" customHeight="1" x14ac:dyDescent="0.25">
      <c r="A207" s="446">
        <v>3</v>
      </c>
      <c r="B207" s="403" t="s">
        <v>412</v>
      </c>
      <c r="C207" s="403" t="s">
        <v>3589</v>
      </c>
      <c r="D207" s="403" t="s">
        <v>413</v>
      </c>
      <c r="E207" s="448" t="s">
        <v>1204</v>
      </c>
      <c r="F207" s="450" t="s">
        <v>1205</v>
      </c>
      <c r="G207" s="440" t="s">
        <v>3590</v>
      </c>
      <c r="H207" s="403" t="s">
        <v>220</v>
      </c>
      <c r="I207" s="403" t="s">
        <v>1201</v>
      </c>
      <c r="J207" s="403" t="s">
        <v>742</v>
      </c>
    </row>
    <row r="208" spans="1:10" s="50" customFormat="1" ht="94.5" customHeight="1" x14ac:dyDescent="0.25">
      <c r="A208" s="447"/>
      <c r="B208" s="407"/>
      <c r="C208" s="407"/>
      <c r="D208" s="407"/>
      <c r="E208" s="449"/>
      <c r="F208" s="451"/>
      <c r="G208" s="445"/>
      <c r="H208" s="407"/>
      <c r="I208" s="407"/>
      <c r="J208" s="407"/>
    </row>
    <row r="209" spans="1:10" s="50" customFormat="1" ht="2.25" hidden="1" customHeight="1" x14ac:dyDescent="0.25">
      <c r="A209" s="446">
        <v>4</v>
      </c>
      <c r="B209" s="403" t="s">
        <v>414</v>
      </c>
      <c r="C209" s="403" t="s">
        <v>3591</v>
      </c>
      <c r="D209" s="403" t="s">
        <v>415</v>
      </c>
      <c r="E209" s="448" t="s">
        <v>1206</v>
      </c>
      <c r="F209" s="450" t="s">
        <v>416</v>
      </c>
      <c r="G209" s="440" t="s">
        <v>3592</v>
      </c>
      <c r="H209" s="403" t="s">
        <v>195</v>
      </c>
      <c r="I209" s="403" t="s">
        <v>1201</v>
      </c>
      <c r="J209" s="403" t="s">
        <v>742</v>
      </c>
    </row>
    <row r="210" spans="1:10" ht="90" customHeight="1" x14ac:dyDescent="0.25">
      <c r="A210" s="447"/>
      <c r="B210" s="407"/>
      <c r="C210" s="407"/>
      <c r="D210" s="407"/>
      <c r="E210" s="449"/>
      <c r="F210" s="451"/>
      <c r="G210" s="445"/>
      <c r="H210" s="407"/>
      <c r="I210" s="407"/>
      <c r="J210" s="407"/>
    </row>
    <row r="211" spans="1:10" s="29" customFormat="1" ht="42.75" customHeight="1" x14ac:dyDescent="0.25">
      <c r="A211" s="461" t="s">
        <v>141</v>
      </c>
      <c r="B211" s="462"/>
      <c r="C211" s="462"/>
      <c r="D211" s="462"/>
      <c r="E211" s="462"/>
      <c r="F211" s="462"/>
      <c r="G211" s="462"/>
      <c r="H211" s="462"/>
      <c r="I211" s="462"/>
      <c r="J211" s="463"/>
    </row>
    <row r="212" spans="1:10" s="29" customFormat="1" ht="105" customHeight="1" x14ac:dyDescent="0.25">
      <c r="A212" s="156">
        <v>1</v>
      </c>
      <c r="B212" s="156" t="s">
        <v>1123</v>
      </c>
      <c r="C212" s="156" t="s">
        <v>1896</v>
      </c>
      <c r="D212" s="156" t="s">
        <v>25</v>
      </c>
      <c r="E212" s="186" t="s">
        <v>1186</v>
      </c>
      <c r="F212" s="187" t="s">
        <v>74</v>
      </c>
      <c r="G212" s="156" t="s">
        <v>1124</v>
      </c>
      <c r="H212" s="156" t="s">
        <v>1125</v>
      </c>
      <c r="I212" s="156" t="s">
        <v>1126</v>
      </c>
      <c r="J212" s="156" t="s">
        <v>1127</v>
      </c>
    </row>
    <row r="213" spans="1:10" s="29" customFormat="1" ht="111.75" customHeight="1" x14ac:dyDescent="0.25">
      <c r="A213" s="156">
        <v>2</v>
      </c>
      <c r="B213" s="156" t="s">
        <v>1128</v>
      </c>
      <c r="C213" s="156" t="s">
        <v>1129</v>
      </c>
      <c r="D213" s="156" t="s">
        <v>1878</v>
      </c>
      <c r="E213" s="186" t="s">
        <v>1884</v>
      </c>
      <c r="F213" s="187" t="s">
        <v>417</v>
      </c>
      <c r="G213" s="156" t="s">
        <v>1879</v>
      </c>
      <c r="H213" s="156" t="s">
        <v>1130</v>
      </c>
      <c r="I213" s="156" t="s">
        <v>1131</v>
      </c>
      <c r="J213" s="156" t="s">
        <v>1882</v>
      </c>
    </row>
    <row r="214" spans="1:10" s="29" customFormat="1" ht="111" customHeight="1" x14ac:dyDescent="0.25">
      <c r="A214" s="156">
        <v>3</v>
      </c>
      <c r="B214" s="156" t="s">
        <v>1132</v>
      </c>
      <c r="C214" s="156" t="s">
        <v>419</v>
      </c>
      <c r="D214" s="156" t="s">
        <v>420</v>
      </c>
      <c r="E214" s="186" t="s">
        <v>1885</v>
      </c>
      <c r="F214" s="187" t="s">
        <v>421</v>
      </c>
      <c r="G214" s="156" t="s">
        <v>1880</v>
      </c>
      <c r="H214" s="156" t="s">
        <v>1133</v>
      </c>
      <c r="I214" s="156" t="s">
        <v>1134</v>
      </c>
      <c r="J214" s="156" t="s">
        <v>1883</v>
      </c>
    </row>
    <row r="215" spans="1:10" s="29" customFormat="1" ht="109.5" customHeight="1" x14ac:dyDescent="0.25">
      <c r="A215" s="156">
        <v>4</v>
      </c>
      <c r="B215" s="156" t="s">
        <v>1135</v>
      </c>
      <c r="C215" s="156" t="s">
        <v>1136</v>
      </c>
      <c r="D215" s="156" t="s">
        <v>422</v>
      </c>
      <c r="E215" s="186" t="s">
        <v>1886</v>
      </c>
      <c r="F215" s="187" t="s">
        <v>423</v>
      </c>
      <c r="G215" s="156" t="s">
        <v>1881</v>
      </c>
      <c r="H215" s="156" t="s">
        <v>1137</v>
      </c>
      <c r="I215" s="156" t="s">
        <v>1134</v>
      </c>
      <c r="J215" s="156" t="s">
        <v>418</v>
      </c>
    </row>
    <row r="216" spans="1:10" ht="105" customHeight="1" x14ac:dyDescent="0.25">
      <c r="A216" s="156">
        <v>5</v>
      </c>
      <c r="B216" s="156" t="s">
        <v>1138</v>
      </c>
      <c r="C216" s="156" t="s">
        <v>1139</v>
      </c>
      <c r="D216" s="156" t="s">
        <v>232</v>
      </c>
      <c r="E216" s="186" t="s">
        <v>1741</v>
      </c>
      <c r="F216" s="187" t="s">
        <v>233</v>
      </c>
      <c r="G216" s="156" t="s">
        <v>1742</v>
      </c>
      <c r="H216" s="156" t="s">
        <v>1140</v>
      </c>
      <c r="I216" s="156" t="s">
        <v>1141</v>
      </c>
      <c r="J216" s="156" t="s">
        <v>1142</v>
      </c>
    </row>
    <row r="217" spans="1:10" s="40" customFormat="1" ht="133.5" customHeight="1" x14ac:dyDescent="0.25">
      <c r="A217" s="156">
        <v>6</v>
      </c>
      <c r="B217" s="156" t="s">
        <v>1143</v>
      </c>
      <c r="C217" s="156" t="s">
        <v>236</v>
      </c>
      <c r="D217" s="156" t="s">
        <v>237</v>
      </c>
      <c r="E217" s="186" t="s">
        <v>1888</v>
      </c>
      <c r="F217" s="187" t="s">
        <v>238</v>
      </c>
      <c r="G217" s="156" t="s">
        <v>1887</v>
      </c>
      <c r="H217" s="156" t="s">
        <v>1144</v>
      </c>
      <c r="I217" s="156" t="s">
        <v>1145</v>
      </c>
      <c r="J217" s="156" t="s">
        <v>1889</v>
      </c>
    </row>
    <row r="218" spans="1:10" s="40" customFormat="1" ht="133.5" customHeight="1" x14ac:dyDescent="0.25">
      <c r="A218" s="156">
        <v>7</v>
      </c>
      <c r="B218" s="156" t="s">
        <v>1147</v>
      </c>
      <c r="C218" s="156" t="s">
        <v>234</v>
      </c>
      <c r="D218" s="156" t="s">
        <v>1148</v>
      </c>
      <c r="E218" s="186" t="s">
        <v>1611</v>
      </c>
      <c r="F218" s="187" t="s">
        <v>235</v>
      </c>
      <c r="G218" s="156" t="s">
        <v>1612</v>
      </c>
      <c r="H218" s="156" t="s">
        <v>1149</v>
      </c>
      <c r="I218" s="156" t="s">
        <v>1131</v>
      </c>
      <c r="J218" s="156" t="s">
        <v>1146</v>
      </c>
    </row>
    <row r="219" spans="1:10" s="40" customFormat="1" ht="133.5" customHeight="1" x14ac:dyDescent="0.25">
      <c r="A219" s="156">
        <v>8</v>
      </c>
      <c r="B219" s="156" t="s">
        <v>1150</v>
      </c>
      <c r="C219" s="156" t="s">
        <v>1151</v>
      </c>
      <c r="D219" s="156" t="s">
        <v>203</v>
      </c>
      <c r="E219" s="186" t="s">
        <v>1192</v>
      </c>
      <c r="F219" s="187" t="s">
        <v>204</v>
      </c>
      <c r="G219" s="156" t="s">
        <v>1188</v>
      </c>
      <c r="H219" s="156" t="s">
        <v>1152</v>
      </c>
      <c r="I219" s="156" t="s">
        <v>1134</v>
      </c>
      <c r="J219" s="156" t="s">
        <v>1197</v>
      </c>
    </row>
    <row r="220" spans="1:10" s="50" customFormat="1" ht="105" customHeight="1" x14ac:dyDescent="0.25">
      <c r="A220" s="156">
        <v>9</v>
      </c>
      <c r="B220" s="156" t="s">
        <v>1153</v>
      </c>
      <c r="C220" s="156" t="s">
        <v>205</v>
      </c>
      <c r="D220" s="156" t="s">
        <v>206</v>
      </c>
      <c r="E220" s="186" t="s">
        <v>1193</v>
      </c>
      <c r="F220" s="187" t="s">
        <v>207</v>
      </c>
      <c r="G220" s="156" t="s">
        <v>1189</v>
      </c>
      <c r="H220" s="156" t="s">
        <v>1154</v>
      </c>
      <c r="I220" s="156" t="s">
        <v>1155</v>
      </c>
      <c r="J220" s="156" t="s">
        <v>1156</v>
      </c>
    </row>
    <row r="221" spans="1:10" s="50" customFormat="1" ht="105" customHeight="1" x14ac:dyDescent="0.25">
      <c r="A221" s="156">
        <v>10</v>
      </c>
      <c r="B221" s="156" t="s">
        <v>1157</v>
      </c>
      <c r="C221" s="156" t="s">
        <v>424</v>
      </c>
      <c r="D221" s="156" t="s">
        <v>425</v>
      </c>
      <c r="E221" s="186" t="s">
        <v>1891</v>
      </c>
      <c r="F221" s="187" t="s">
        <v>426</v>
      </c>
      <c r="G221" s="156" t="s">
        <v>1890</v>
      </c>
      <c r="H221" s="156" t="s">
        <v>1154</v>
      </c>
      <c r="I221" s="156" t="s">
        <v>1158</v>
      </c>
      <c r="J221" s="156" t="s">
        <v>1159</v>
      </c>
    </row>
    <row r="222" spans="1:10" s="50" customFormat="1" ht="105" customHeight="1" x14ac:dyDescent="0.25">
      <c r="A222" s="156">
        <v>11</v>
      </c>
      <c r="B222" s="156" t="s">
        <v>1160</v>
      </c>
      <c r="C222" s="156" t="s">
        <v>1161</v>
      </c>
      <c r="D222" s="156" t="s">
        <v>208</v>
      </c>
      <c r="E222" s="186" t="s">
        <v>1195</v>
      </c>
      <c r="F222" s="187" t="s">
        <v>209</v>
      </c>
      <c r="G222" s="156" t="s">
        <v>1190</v>
      </c>
      <c r="H222" s="156" t="s">
        <v>1162</v>
      </c>
      <c r="I222" s="156" t="s">
        <v>1163</v>
      </c>
      <c r="J222" s="156" t="s">
        <v>1164</v>
      </c>
    </row>
    <row r="223" spans="1:10" s="50" customFormat="1" ht="105" customHeight="1" x14ac:dyDescent="0.25">
      <c r="A223" s="156">
        <v>12</v>
      </c>
      <c r="B223" s="156" t="s">
        <v>1165</v>
      </c>
      <c r="C223" s="156" t="s">
        <v>403</v>
      </c>
      <c r="D223" s="156" t="s">
        <v>1166</v>
      </c>
      <c r="E223" s="186" t="s">
        <v>1893</v>
      </c>
      <c r="F223" s="187" t="s">
        <v>404</v>
      </c>
      <c r="G223" s="156" t="s">
        <v>1892</v>
      </c>
      <c r="H223" s="156" t="s">
        <v>1167</v>
      </c>
      <c r="I223" s="156" t="s">
        <v>1168</v>
      </c>
      <c r="J223" s="156" t="s">
        <v>1894</v>
      </c>
    </row>
    <row r="224" spans="1:10" s="69" customFormat="1" ht="105" customHeight="1" x14ac:dyDescent="0.25">
      <c r="A224" s="156">
        <v>13</v>
      </c>
      <c r="B224" s="107" t="s">
        <v>1169</v>
      </c>
      <c r="C224" s="156" t="s">
        <v>1170</v>
      </c>
      <c r="D224" s="156" t="s">
        <v>210</v>
      </c>
      <c r="E224" s="186" t="s">
        <v>1194</v>
      </c>
      <c r="F224" s="187" t="s">
        <v>211</v>
      </c>
      <c r="G224" s="156" t="s">
        <v>1191</v>
      </c>
      <c r="H224" s="156" t="s">
        <v>1171</v>
      </c>
      <c r="I224" s="156" t="s">
        <v>1172</v>
      </c>
      <c r="J224" s="156" t="s">
        <v>1173</v>
      </c>
    </row>
    <row r="225" spans="1:10" s="50" customFormat="1" ht="105" customHeight="1" x14ac:dyDescent="0.25">
      <c r="A225" s="154">
        <v>14</v>
      </c>
      <c r="B225" s="154" t="s">
        <v>226</v>
      </c>
      <c r="C225" s="154" t="s">
        <v>212</v>
      </c>
      <c r="D225" s="154" t="s">
        <v>213</v>
      </c>
      <c r="E225" s="270" t="s">
        <v>3596</v>
      </c>
      <c r="F225" s="359" t="s">
        <v>214</v>
      </c>
      <c r="G225" s="154" t="s">
        <v>1174</v>
      </c>
      <c r="H225" s="76" t="s">
        <v>3597</v>
      </c>
      <c r="I225" s="154" t="s">
        <v>1175</v>
      </c>
      <c r="J225" s="154" t="s">
        <v>1176</v>
      </c>
    </row>
    <row r="226" spans="1:10" s="69" customFormat="1" ht="105" customHeight="1" x14ac:dyDescent="0.25">
      <c r="A226" s="154">
        <v>15</v>
      </c>
      <c r="B226" s="154" t="s">
        <v>1895</v>
      </c>
      <c r="C226" s="154" t="s">
        <v>3593</v>
      </c>
      <c r="D226" s="154" t="s">
        <v>1177</v>
      </c>
      <c r="E226" s="358" t="s">
        <v>3594</v>
      </c>
      <c r="F226" s="359" t="s">
        <v>1178</v>
      </c>
      <c r="G226" s="332" t="s">
        <v>3595</v>
      </c>
      <c r="H226" s="76" t="s">
        <v>1179</v>
      </c>
      <c r="I226" s="154" t="s">
        <v>1180</v>
      </c>
      <c r="J226" s="332" t="s">
        <v>1181</v>
      </c>
    </row>
    <row r="227" spans="1:10" ht="93.75" customHeight="1" x14ac:dyDescent="0.25">
      <c r="A227" s="156">
        <v>16</v>
      </c>
      <c r="B227" s="156" t="s">
        <v>1196</v>
      </c>
      <c r="C227" s="156" t="s">
        <v>1897</v>
      </c>
      <c r="D227" s="156" t="s">
        <v>1182</v>
      </c>
      <c r="E227" s="186" t="s">
        <v>1187</v>
      </c>
      <c r="F227" s="187" t="s">
        <v>766</v>
      </c>
      <c r="G227" s="156" t="s">
        <v>2825</v>
      </c>
      <c r="H227" s="156" t="s">
        <v>1183</v>
      </c>
      <c r="I227" s="156" t="s">
        <v>1184</v>
      </c>
      <c r="J227" s="156" t="s">
        <v>1185</v>
      </c>
    </row>
    <row r="228" spans="1:10" s="50" customFormat="1" ht="41.25" customHeight="1" x14ac:dyDescent="0.25">
      <c r="A228" s="461" t="s">
        <v>19</v>
      </c>
      <c r="B228" s="462"/>
      <c r="C228" s="462"/>
      <c r="D228" s="462"/>
      <c r="E228" s="462"/>
      <c r="F228" s="462"/>
      <c r="G228" s="462"/>
      <c r="H228" s="462"/>
      <c r="I228" s="462"/>
      <c r="J228" s="463"/>
    </row>
    <row r="229" spans="1:10" s="50" customFormat="1" ht="72" customHeight="1" x14ac:dyDescent="0.25">
      <c r="A229" s="154">
        <v>1</v>
      </c>
      <c r="B229" s="253" t="s">
        <v>989</v>
      </c>
      <c r="C229" s="154" t="s">
        <v>427</v>
      </c>
      <c r="D229" s="154" t="s">
        <v>990</v>
      </c>
      <c r="E229" s="154" t="s">
        <v>2733</v>
      </c>
      <c r="F229" s="254" t="s">
        <v>428</v>
      </c>
      <c r="G229" s="255" t="s">
        <v>2734</v>
      </c>
      <c r="H229" s="377" t="s">
        <v>3698</v>
      </c>
      <c r="I229" s="154" t="s">
        <v>991</v>
      </c>
      <c r="J229" s="154">
        <v>2268</v>
      </c>
    </row>
    <row r="230" spans="1:10" s="50" customFormat="1" ht="83.25" customHeight="1" x14ac:dyDescent="0.25">
      <c r="A230" s="154">
        <v>2</v>
      </c>
      <c r="B230" s="125" t="s">
        <v>430</v>
      </c>
      <c r="C230" s="154" t="s">
        <v>431</v>
      </c>
      <c r="D230" s="154" t="s">
        <v>992</v>
      </c>
      <c r="E230" s="154" t="s">
        <v>2735</v>
      </c>
      <c r="F230" s="17" t="s">
        <v>432</v>
      </c>
      <c r="G230" s="255" t="s">
        <v>2736</v>
      </c>
      <c r="H230" s="377" t="s">
        <v>3699</v>
      </c>
      <c r="I230" s="154" t="s">
        <v>993</v>
      </c>
      <c r="J230" s="154">
        <v>2268</v>
      </c>
    </row>
    <row r="231" spans="1:10" s="50" customFormat="1" ht="78" customHeight="1" x14ac:dyDescent="0.25">
      <c r="A231" s="154">
        <v>3</v>
      </c>
      <c r="B231" s="125" t="s">
        <v>2737</v>
      </c>
      <c r="C231" s="256" t="s">
        <v>433</v>
      </c>
      <c r="D231" s="154" t="s">
        <v>994</v>
      </c>
      <c r="E231" s="154" t="s">
        <v>2735</v>
      </c>
      <c r="F231" s="17" t="s">
        <v>434</v>
      </c>
      <c r="G231" s="255" t="s">
        <v>2738</v>
      </c>
      <c r="H231" s="377" t="s">
        <v>435</v>
      </c>
      <c r="I231" s="154" t="s">
        <v>995</v>
      </c>
      <c r="J231" s="154">
        <v>2268</v>
      </c>
    </row>
    <row r="232" spans="1:10" s="50" customFormat="1" ht="70.5" customHeight="1" x14ac:dyDescent="0.25">
      <c r="A232" s="154">
        <v>4</v>
      </c>
      <c r="B232" s="125" t="s">
        <v>2739</v>
      </c>
      <c r="C232" s="25" t="s">
        <v>436</v>
      </c>
      <c r="D232" s="154" t="s">
        <v>437</v>
      </c>
      <c r="E232" s="154" t="s">
        <v>2733</v>
      </c>
      <c r="F232" s="17" t="s">
        <v>438</v>
      </c>
      <c r="G232" s="255" t="s">
        <v>2740</v>
      </c>
      <c r="H232" s="377" t="s">
        <v>3700</v>
      </c>
      <c r="I232" s="154" t="s">
        <v>991</v>
      </c>
      <c r="J232" s="154">
        <v>2268</v>
      </c>
    </row>
    <row r="233" spans="1:10" s="50" customFormat="1" ht="84.75" customHeight="1" x14ac:dyDescent="0.25">
      <c r="A233" s="154">
        <v>5</v>
      </c>
      <c r="B233" s="253" t="s">
        <v>439</v>
      </c>
      <c r="C233" s="154" t="s">
        <v>440</v>
      </c>
      <c r="D233" s="356" t="s">
        <v>996</v>
      </c>
      <c r="E233" s="154" t="s">
        <v>2741</v>
      </c>
      <c r="F233" s="17" t="s">
        <v>441</v>
      </c>
      <c r="G233" s="255" t="s">
        <v>2742</v>
      </c>
      <c r="H233" s="377" t="s">
        <v>446</v>
      </c>
      <c r="I233" s="154" t="s">
        <v>991</v>
      </c>
      <c r="J233" s="154">
        <v>2268</v>
      </c>
    </row>
    <row r="234" spans="1:10" s="50" customFormat="1" ht="74.25" customHeight="1" x14ac:dyDescent="0.25">
      <c r="A234" s="25">
        <v>6</v>
      </c>
      <c r="B234" s="357" t="s">
        <v>442</v>
      </c>
      <c r="C234" s="25" t="s">
        <v>443</v>
      </c>
      <c r="D234" s="25" t="s">
        <v>997</v>
      </c>
      <c r="E234" s="25" t="s">
        <v>2743</v>
      </c>
      <c r="F234" s="211" t="s">
        <v>434</v>
      </c>
      <c r="G234" s="257" t="s">
        <v>2744</v>
      </c>
      <c r="H234" s="375" t="s">
        <v>3701</v>
      </c>
      <c r="I234" s="25" t="s">
        <v>998</v>
      </c>
      <c r="J234" s="25">
        <v>2268</v>
      </c>
    </row>
    <row r="235" spans="1:10" s="50" customFormat="1" ht="74.25" customHeight="1" x14ac:dyDescent="0.25">
      <c r="A235" s="154">
        <v>7</v>
      </c>
      <c r="B235" s="154" t="s">
        <v>2745</v>
      </c>
      <c r="C235" s="154" t="s">
        <v>444</v>
      </c>
      <c r="D235" s="154" t="s">
        <v>999</v>
      </c>
      <c r="E235" s="154" t="s">
        <v>2746</v>
      </c>
      <c r="F235" s="17" t="s">
        <v>432</v>
      </c>
      <c r="G235" s="255" t="s">
        <v>2747</v>
      </c>
      <c r="H235" s="377" t="s">
        <v>3702</v>
      </c>
      <c r="I235" s="154" t="s">
        <v>1000</v>
      </c>
      <c r="J235" s="154">
        <v>2268</v>
      </c>
    </row>
    <row r="236" spans="1:10" s="50" customFormat="1" ht="77.25" customHeight="1" x14ac:dyDescent="0.25">
      <c r="A236" s="199">
        <v>8</v>
      </c>
      <c r="B236" s="125" t="s">
        <v>2748</v>
      </c>
      <c r="C236" s="154" t="s">
        <v>445</v>
      </c>
      <c r="D236" s="154" t="s">
        <v>1001</v>
      </c>
      <c r="E236" s="154" t="s">
        <v>2749</v>
      </c>
      <c r="F236" s="17" t="s">
        <v>441</v>
      </c>
      <c r="G236" s="255" t="s">
        <v>2750</v>
      </c>
      <c r="H236" s="377" t="s">
        <v>3703</v>
      </c>
      <c r="I236" s="154" t="s">
        <v>1002</v>
      </c>
      <c r="J236" s="154">
        <v>2268</v>
      </c>
    </row>
    <row r="237" spans="1:10" s="50" customFormat="1" ht="81" customHeight="1" x14ac:dyDescent="0.25">
      <c r="A237" s="154">
        <v>9</v>
      </c>
      <c r="B237" s="125" t="s">
        <v>2751</v>
      </c>
      <c r="C237" s="154" t="s">
        <v>447</v>
      </c>
      <c r="D237" s="154" t="s">
        <v>1003</v>
      </c>
      <c r="E237" s="154" t="s">
        <v>2749</v>
      </c>
      <c r="F237" s="17" t="s">
        <v>441</v>
      </c>
      <c r="G237" s="255" t="s">
        <v>2752</v>
      </c>
      <c r="H237" s="377" t="s">
        <v>451</v>
      </c>
      <c r="I237" s="154" t="s">
        <v>1000</v>
      </c>
      <c r="J237" s="154">
        <v>2268</v>
      </c>
    </row>
    <row r="238" spans="1:10" s="50" customFormat="1" ht="91.5" customHeight="1" x14ac:dyDescent="0.25">
      <c r="A238" s="154">
        <v>10</v>
      </c>
      <c r="B238" s="125" t="s">
        <v>448</v>
      </c>
      <c r="C238" s="154" t="s">
        <v>449</v>
      </c>
      <c r="D238" s="154" t="s">
        <v>1004</v>
      </c>
      <c r="E238" s="154" t="s">
        <v>1005</v>
      </c>
      <c r="F238" s="258" t="s">
        <v>441</v>
      </c>
      <c r="G238" s="126" t="s">
        <v>2753</v>
      </c>
      <c r="H238" s="376" t="s">
        <v>3704</v>
      </c>
      <c r="I238" s="199" t="s">
        <v>429</v>
      </c>
      <c r="J238" s="199">
        <v>2268</v>
      </c>
    </row>
    <row r="239" spans="1:10" s="50" customFormat="1" ht="79.5" customHeight="1" x14ac:dyDescent="0.25">
      <c r="A239" s="154">
        <v>11</v>
      </c>
      <c r="B239" s="125" t="s">
        <v>2754</v>
      </c>
      <c r="C239" s="154" t="s">
        <v>450</v>
      </c>
      <c r="D239" s="154" t="s">
        <v>1006</v>
      </c>
      <c r="E239" s="154" t="s">
        <v>2755</v>
      </c>
      <c r="F239" s="17" t="s">
        <v>441</v>
      </c>
      <c r="G239" s="255" t="s">
        <v>2756</v>
      </c>
      <c r="H239" s="377" t="s">
        <v>3705</v>
      </c>
      <c r="I239" s="154" t="s">
        <v>1007</v>
      </c>
      <c r="J239" s="154">
        <v>2268</v>
      </c>
    </row>
    <row r="240" spans="1:10" s="50" customFormat="1" ht="73.5" customHeight="1" x14ac:dyDescent="0.25">
      <c r="A240" s="154">
        <v>12</v>
      </c>
      <c r="B240" s="125" t="s">
        <v>2757</v>
      </c>
      <c r="C240" s="154" t="s">
        <v>452</v>
      </c>
      <c r="D240" s="154" t="s">
        <v>1008</v>
      </c>
      <c r="E240" s="154" t="s">
        <v>2758</v>
      </c>
      <c r="F240" s="17" t="s">
        <v>441</v>
      </c>
      <c r="G240" s="255" t="s">
        <v>2759</v>
      </c>
      <c r="H240" s="377" t="s">
        <v>3706</v>
      </c>
      <c r="I240" s="154" t="s">
        <v>1000</v>
      </c>
      <c r="J240" s="154">
        <v>2268</v>
      </c>
    </row>
    <row r="241" spans="1:10" s="50" customFormat="1" ht="76.5" customHeight="1" x14ac:dyDescent="0.25">
      <c r="A241" s="154">
        <v>13</v>
      </c>
      <c r="B241" s="125" t="s">
        <v>2760</v>
      </c>
      <c r="C241" s="154" t="s">
        <v>453</v>
      </c>
      <c r="D241" s="154" t="s">
        <v>1009</v>
      </c>
      <c r="E241" s="154" t="s">
        <v>1010</v>
      </c>
      <c r="F241" s="17" t="s">
        <v>441</v>
      </c>
      <c r="G241" s="255" t="s">
        <v>2761</v>
      </c>
      <c r="H241" s="377" t="s">
        <v>3703</v>
      </c>
      <c r="I241" s="154" t="s">
        <v>1000</v>
      </c>
      <c r="J241" s="154">
        <v>2268</v>
      </c>
    </row>
    <row r="242" spans="1:10" s="50" customFormat="1" ht="84" customHeight="1" x14ac:dyDescent="0.25">
      <c r="A242" s="154">
        <v>14</v>
      </c>
      <c r="B242" s="125" t="s">
        <v>454</v>
      </c>
      <c r="C242" s="154" t="s">
        <v>455</v>
      </c>
      <c r="D242" s="154" t="s">
        <v>1011</v>
      </c>
      <c r="E242" s="154" t="s">
        <v>2762</v>
      </c>
      <c r="F242" s="17" t="s">
        <v>438</v>
      </c>
      <c r="G242" s="255" t="s">
        <v>2763</v>
      </c>
      <c r="H242" s="377" t="s">
        <v>3707</v>
      </c>
      <c r="I242" s="154" t="s">
        <v>1000</v>
      </c>
      <c r="J242" s="154">
        <v>2268</v>
      </c>
    </row>
    <row r="243" spans="1:10" ht="90.75" customHeight="1" x14ac:dyDescent="0.25">
      <c r="A243" s="154">
        <v>15</v>
      </c>
      <c r="B243" s="125" t="s">
        <v>743</v>
      </c>
      <c r="C243" s="154" t="s">
        <v>1012</v>
      </c>
      <c r="D243" s="154" t="s">
        <v>1013</v>
      </c>
      <c r="E243" s="154" t="s">
        <v>2764</v>
      </c>
      <c r="F243" s="17" t="s">
        <v>744</v>
      </c>
      <c r="G243" s="255" t="s">
        <v>2765</v>
      </c>
      <c r="H243" s="377" t="s">
        <v>3708</v>
      </c>
      <c r="I243" s="154" t="s">
        <v>429</v>
      </c>
      <c r="J243" s="154">
        <v>2268</v>
      </c>
    </row>
    <row r="244" spans="1:10" s="40" customFormat="1" ht="37.5" customHeight="1" x14ac:dyDescent="0.25">
      <c r="A244" s="461" t="s">
        <v>20</v>
      </c>
      <c r="B244" s="462"/>
      <c r="C244" s="462"/>
      <c r="D244" s="462"/>
      <c r="E244" s="462"/>
      <c r="F244" s="462"/>
      <c r="G244" s="462"/>
      <c r="H244" s="462"/>
      <c r="I244" s="462"/>
      <c r="J244" s="463"/>
    </row>
    <row r="245" spans="1:10" s="40" customFormat="1" ht="105.75" customHeight="1" x14ac:dyDescent="0.25">
      <c r="A245" s="117">
        <v>1</v>
      </c>
      <c r="B245" s="144" t="s">
        <v>259</v>
      </c>
      <c r="C245" s="144" t="s">
        <v>1465</v>
      </c>
      <c r="D245" s="107" t="s">
        <v>1466</v>
      </c>
      <c r="E245" s="61" t="s">
        <v>2712</v>
      </c>
      <c r="F245" s="70" t="s">
        <v>260</v>
      </c>
      <c r="G245" s="144" t="s">
        <v>2713</v>
      </c>
      <c r="H245" s="144" t="s">
        <v>1467</v>
      </c>
      <c r="I245" s="117" t="s">
        <v>1468</v>
      </c>
      <c r="J245" s="117">
        <v>2268</v>
      </c>
    </row>
    <row r="246" spans="1:10" s="40" customFormat="1" ht="115.5" customHeight="1" x14ac:dyDescent="0.25">
      <c r="A246" s="117">
        <v>2</v>
      </c>
      <c r="B246" s="144" t="s">
        <v>261</v>
      </c>
      <c r="C246" s="144" t="s">
        <v>1469</v>
      </c>
      <c r="D246" s="107" t="s">
        <v>1470</v>
      </c>
      <c r="E246" s="61" t="s">
        <v>2714</v>
      </c>
      <c r="F246" s="70" t="s">
        <v>262</v>
      </c>
      <c r="G246" s="144" t="s">
        <v>2715</v>
      </c>
      <c r="H246" s="144" t="s">
        <v>1471</v>
      </c>
      <c r="I246" s="117" t="s">
        <v>1472</v>
      </c>
      <c r="J246" s="117">
        <v>3258</v>
      </c>
    </row>
    <row r="247" spans="1:10" s="40" customFormat="1" ht="99" customHeight="1" x14ac:dyDescent="0.25">
      <c r="A247" s="117">
        <v>3</v>
      </c>
      <c r="B247" s="144" t="s">
        <v>263</v>
      </c>
      <c r="C247" s="144" t="s">
        <v>1473</v>
      </c>
      <c r="D247" s="107" t="s">
        <v>1474</v>
      </c>
      <c r="E247" s="61" t="s">
        <v>2716</v>
      </c>
      <c r="F247" s="70" t="s">
        <v>264</v>
      </c>
      <c r="G247" s="144" t="s">
        <v>2717</v>
      </c>
      <c r="H247" s="144" t="s">
        <v>265</v>
      </c>
      <c r="I247" s="117" t="s">
        <v>1475</v>
      </c>
      <c r="J247" s="117">
        <v>3258</v>
      </c>
    </row>
    <row r="248" spans="1:10" s="40" customFormat="1" ht="109.5" customHeight="1" x14ac:dyDescent="0.25">
      <c r="A248" s="117">
        <v>4</v>
      </c>
      <c r="B248" s="144" t="s">
        <v>266</v>
      </c>
      <c r="C248" s="144" t="s">
        <v>1476</v>
      </c>
      <c r="D248" s="107" t="s">
        <v>274</v>
      </c>
      <c r="E248" s="61" t="s">
        <v>2718</v>
      </c>
      <c r="F248" s="70" t="s">
        <v>267</v>
      </c>
      <c r="G248" s="144" t="s">
        <v>2719</v>
      </c>
      <c r="H248" s="117" t="s">
        <v>198</v>
      </c>
      <c r="I248" s="117" t="s">
        <v>1477</v>
      </c>
      <c r="J248" s="117">
        <v>2268</v>
      </c>
    </row>
    <row r="249" spans="1:10" s="40" customFormat="1" ht="106.5" customHeight="1" x14ac:dyDescent="0.25">
      <c r="A249" s="117">
        <v>5</v>
      </c>
      <c r="B249" s="144" t="s">
        <v>268</v>
      </c>
      <c r="C249" s="144" t="s">
        <v>1478</v>
      </c>
      <c r="D249" s="107" t="s">
        <v>275</v>
      </c>
      <c r="E249" s="61" t="s">
        <v>2720</v>
      </c>
      <c r="F249" s="70" t="s">
        <v>269</v>
      </c>
      <c r="G249" s="144" t="s">
        <v>2721</v>
      </c>
      <c r="H249" s="144" t="s">
        <v>229</v>
      </c>
      <c r="I249" s="117" t="s">
        <v>1479</v>
      </c>
      <c r="J249" s="117">
        <v>2268</v>
      </c>
    </row>
    <row r="250" spans="1:10" s="40" customFormat="1" ht="95.25" customHeight="1" x14ac:dyDescent="0.25">
      <c r="A250" s="117">
        <v>6</v>
      </c>
      <c r="B250" s="144" t="s">
        <v>270</v>
      </c>
      <c r="C250" s="144" t="s">
        <v>1480</v>
      </c>
      <c r="D250" s="107" t="s">
        <v>1481</v>
      </c>
      <c r="E250" s="61" t="s">
        <v>2722</v>
      </c>
      <c r="F250" s="70" t="s">
        <v>271</v>
      </c>
      <c r="G250" s="144" t="s">
        <v>2723</v>
      </c>
      <c r="H250" s="144" t="s">
        <v>41</v>
      </c>
      <c r="I250" s="117" t="s">
        <v>1482</v>
      </c>
      <c r="J250" s="117">
        <v>2268</v>
      </c>
    </row>
    <row r="251" spans="1:10" s="29" customFormat="1" ht="81.75" customHeight="1" x14ac:dyDescent="0.25">
      <c r="A251" s="57">
        <v>7</v>
      </c>
      <c r="B251" s="144" t="s">
        <v>272</v>
      </c>
      <c r="C251" s="144" t="s">
        <v>1483</v>
      </c>
      <c r="D251" s="107" t="s">
        <v>1484</v>
      </c>
      <c r="E251" s="64" t="s">
        <v>2724</v>
      </c>
      <c r="F251" s="70" t="s">
        <v>273</v>
      </c>
      <c r="G251" s="107" t="s">
        <v>2725</v>
      </c>
      <c r="H251" s="156" t="s">
        <v>229</v>
      </c>
      <c r="I251" s="156" t="s">
        <v>1485</v>
      </c>
      <c r="J251" s="156">
        <v>2268</v>
      </c>
    </row>
    <row r="252" spans="1:10" s="29" customFormat="1" ht="39.75" customHeight="1" x14ac:dyDescent="0.25">
      <c r="A252" s="461" t="s">
        <v>21</v>
      </c>
      <c r="B252" s="462"/>
      <c r="C252" s="462"/>
      <c r="D252" s="462"/>
      <c r="E252" s="462"/>
      <c r="F252" s="462"/>
      <c r="G252" s="462"/>
      <c r="H252" s="462"/>
      <c r="I252" s="462"/>
      <c r="J252" s="463"/>
    </row>
    <row r="253" spans="1:10" s="29" customFormat="1" ht="76.5" customHeight="1" x14ac:dyDescent="0.25">
      <c r="A253" s="454">
        <v>1</v>
      </c>
      <c r="B253" s="427" t="s">
        <v>1073</v>
      </c>
      <c r="C253" s="452" t="s">
        <v>1074</v>
      </c>
      <c r="D253" s="452" t="s">
        <v>3727</v>
      </c>
      <c r="E253" s="427" t="s">
        <v>3728</v>
      </c>
      <c r="F253" s="163" t="s">
        <v>1075</v>
      </c>
      <c r="G253" s="452" t="s">
        <v>1983</v>
      </c>
      <c r="H253" s="454" t="s">
        <v>3729</v>
      </c>
      <c r="I253" s="427" t="s">
        <v>1100</v>
      </c>
      <c r="J253" s="454" t="s">
        <v>1539</v>
      </c>
    </row>
    <row r="254" spans="1:10" s="29" customFormat="1" ht="94.5" customHeight="1" x14ac:dyDescent="0.25">
      <c r="A254" s="455"/>
      <c r="B254" s="428"/>
      <c r="C254" s="453"/>
      <c r="D254" s="453"/>
      <c r="E254" s="428"/>
      <c r="F254" s="103" t="s">
        <v>239</v>
      </c>
      <c r="G254" s="453"/>
      <c r="H254" s="455"/>
      <c r="I254" s="428"/>
      <c r="J254" s="455"/>
    </row>
    <row r="255" spans="1:10" s="29" customFormat="1" ht="116.25" customHeight="1" x14ac:dyDescent="0.25">
      <c r="A255" s="403">
        <v>2</v>
      </c>
      <c r="B255" s="427" t="s">
        <v>1076</v>
      </c>
      <c r="C255" s="427" t="s">
        <v>1077</v>
      </c>
      <c r="D255" s="471" t="s">
        <v>1726</v>
      </c>
      <c r="E255" s="454" t="s">
        <v>1555</v>
      </c>
      <c r="F255" s="53" t="s">
        <v>1075</v>
      </c>
      <c r="G255" s="452" t="s">
        <v>1540</v>
      </c>
      <c r="H255" s="403" t="s">
        <v>1541</v>
      </c>
      <c r="I255" s="427" t="s">
        <v>1078</v>
      </c>
      <c r="J255" s="454" t="s">
        <v>1542</v>
      </c>
    </row>
    <row r="256" spans="1:10" ht="64.5" customHeight="1" x14ac:dyDescent="0.25">
      <c r="A256" s="407"/>
      <c r="B256" s="428"/>
      <c r="C256" s="428"/>
      <c r="D256" s="472"/>
      <c r="E256" s="455"/>
      <c r="F256" s="103" t="s">
        <v>1079</v>
      </c>
      <c r="G256" s="453"/>
      <c r="H256" s="407"/>
      <c r="I256" s="428"/>
      <c r="J256" s="455"/>
    </row>
    <row r="257" spans="1:10" ht="80.25" customHeight="1" x14ac:dyDescent="0.25">
      <c r="A257" s="403">
        <v>3</v>
      </c>
      <c r="B257" s="454" t="s">
        <v>199</v>
      </c>
      <c r="C257" s="454" t="s">
        <v>1080</v>
      </c>
      <c r="D257" s="454" t="s">
        <v>1979</v>
      </c>
      <c r="E257" s="454" t="s">
        <v>2333</v>
      </c>
      <c r="F257" s="49" t="s">
        <v>1081</v>
      </c>
      <c r="G257" s="452" t="s">
        <v>1984</v>
      </c>
      <c r="H257" s="403" t="s">
        <v>1543</v>
      </c>
      <c r="I257" s="454" t="s">
        <v>1082</v>
      </c>
      <c r="J257" s="454" t="s">
        <v>1544</v>
      </c>
    </row>
    <row r="258" spans="1:10" ht="68.25" customHeight="1" x14ac:dyDescent="0.25">
      <c r="A258" s="407"/>
      <c r="B258" s="455"/>
      <c r="C258" s="455"/>
      <c r="D258" s="455"/>
      <c r="E258" s="455"/>
      <c r="F258" s="44" t="s">
        <v>1083</v>
      </c>
      <c r="G258" s="453"/>
      <c r="H258" s="407"/>
      <c r="I258" s="455"/>
      <c r="J258" s="455"/>
    </row>
    <row r="259" spans="1:10" ht="116.25" customHeight="1" x14ac:dyDescent="0.25">
      <c r="A259" s="427">
        <v>4</v>
      </c>
      <c r="B259" s="427" t="s">
        <v>1084</v>
      </c>
      <c r="C259" s="427" t="s">
        <v>1085</v>
      </c>
      <c r="D259" s="427" t="s">
        <v>1099</v>
      </c>
      <c r="E259" s="427" t="s">
        <v>1556</v>
      </c>
      <c r="F259" s="162" t="s">
        <v>1075</v>
      </c>
      <c r="G259" s="452" t="s">
        <v>1545</v>
      </c>
      <c r="H259" s="403" t="s">
        <v>1546</v>
      </c>
      <c r="I259" s="454" t="s">
        <v>1086</v>
      </c>
      <c r="J259" s="454" t="s">
        <v>1547</v>
      </c>
    </row>
    <row r="260" spans="1:10" ht="53.25" customHeight="1" x14ac:dyDescent="0.25">
      <c r="A260" s="428"/>
      <c r="B260" s="428"/>
      <c r="C260" s="428"/>
      <c r="D260" s="428"/>
      <c r="E260" s="428"/>
      <c r="F260" s="136" t="s">
        <v>1548</v>
      </c>
      <c r="G260" s="453"/>
      <c r="H260" s="407"/>
      <c r="I260" s="455"/>
      <c r="J260" s="455"/>
    </row>
    <row r="261" spans="1:10" ht="147.75" customHeight="1" x14ac:dyDescent="0.25">
      <c r="A261" s="403">
        <v>5</v>
      </c>
      <c r="B261" s="427" t="s">
        <v>1087</v>
      </c>
      <c r="C261" s="427" t="s">
        <v>1088</v>
      </c>
      <c r="D261" s="427" t="s">
        <v>1089</v>
      </c>
      <c r="E261" s="427" t="s">
        <v>1557</v>
      </c>
      <c r="F261" s="104" t="s">
        <v>1081</v>
      </c>
      <c r="G261" s="452" t="s">
        <v>1549</v>
      </c>
      <c r="H261" s="403" t="s">
        <v>1550</v>
      </c>
      <c r="I261" s="454" t="s">
        <v>1101</v>
      </c>
      <c r="J261" s="454" t="s">
        <v>1551</v>
      </c>
    </row>
    <row r="262" spans="1:10" ht="43.5" customHeight="1" x14ac:dyDescent="0.25">
      <c r="A262" s="407"/>
      <c r="B262" s="428"/>
      <c r="C262" s="428"/>
      <c r="D262" s="428"/>
      <c r="E262" s="428"/>
      <c r="F262" s="137" t="s">
        <v>1090</v>
      </c>
      <c r="G262" s="453"/>
      <c r="H262" s="407"/>
      <c r="I262" s="455"/>
      <c r="J262" s="455"/>
    </row>
    <row r="263" spans="1:10" ht="122.25" customHeight="1" x14ac:dyDescent="0.25">
      <c r="A263" s="403">
        <v>6</v>
      </c>
      <c r="B263" s="427" t="s">
        <v>1091</v>
      </c>
      <c r="C263" s="427" t="s">
        <v>1092</v>
      </c>
      <c r="D263" s="427" t="s">
        <v>1980</v>
      </c>
      <c r="E263" s="454" t="s">
        <v>2478</v>
      </c>
      <c r="F263" s="104" t="s">
        <v>1093</v>
      </c>
      <c r="G263" s="452" t="s">
        <v>1985</v>
      </c>
      <c r="H263" s="403" t="s">
        <v>1552</v>
      </c>
      <c r="I263" s="427" t="s">
        <v>1981</v>
      </c>
      <c r="J263" s="454" t="s">
        <v>1553</v>
      </c>
    </row>
    <row r="264" spans="1:10" s="39" customFormat="1" ht="30.75" customHeight="1" x14ac:dyDescent="0.25">
      <c r="A264" s="407"/>
      <c r="B264" s="428"/>
      <c r="C264" s="428"/>
      <c r="D264" s="428"/>
      <c r="E264" s="455"/>
      <c r="F264" s="105" t="s">
        <v>1982</v>
      </c>
      <c r="G264" s="453"/>
      <c r="H264" s="407"/>
      <c r="I264" s="428"/>
      <c r="J264" s="455"/>
    </row>
    <row r="265" spans="1:10" s="39" customFormat="1" ht="70.5" customHeight="1" x14ac:dyDescent="0.25">
      <c r="A265" s="427">
        <v>7</v>
      </c>
      <c r="B265" s="427" t="s">
        <v>1094</v>
      </c>
      <c r="C265" s="427" t="s">
        <v>1095</v>
      </c>
      <c r="D265" s="427" t="s">
        <v>2820</v>
      </c>
      <c r="E265" s="452" t="s">
        <v>2821</v>
      </c>
      <c r="F265" s="104" t="s">
        <v>1096</v>
      </c>
      <c r="G265" s="452" t="s">
        <v>2822</v>
      </c>
      <c r="H265" s="452" t="s">
        <v>2823</v>
      </c>
      <c r="I265" s="454" t="s">
        <v>1097</v>
      </c>
      <c r="J265" s="454" t="s">
        <v>1554</v>
      </c>
    </row>
    <row r="266" spans="1:10" s="50" customFormat="1" ht="23.25" customHeight="1" x14ac:dyDescent="0.25">
      <c r="A266" s="428"/>
      <c r="B266" s="428"/>
      <c r="C266" s="428"/>
      <c r="D266" s="428"/>
      <c r="E266" s="453"/>
      <c r="F266" s="105" t="s">
        <v>1098</v>
      </c>
      <c r="G266" s="453"/>
      <c r="H266" s="453"/>
      <c r="I266" s="455"/>
      <c r="J266" s="455"/>
    </row>
    <row r="267" spans="1:10" s="50" customFormat="1" ht="36" customHeight="1" x14ac:dyDescent="0.25">
      <c r="A267" s="461" t="s">
        <v>406</v>
      </c>
      <c r="B267" s="462"/>
      <c r="C267" s="462"/>
      <c r="D267" s="462"/>
      <c r="E267" s="462"/>
      <c r="F267" s="462"/>
      <c r="G267" s="462"/>
      <c r="H267" s="462"/>
      <c r="I267" s="462"/>
      <c r="J267" s="463"/>
    </row>
    <row r="268" spans="1:10" s="50" customFormat="1" ht="83.25" customHeight="1" x14ac:dyDescent="0.25">
      <c r="A268" s="308" t="s">
        <v>489</v>
      </c>
      <c r="B268" s="308" t="s">
        <v>1014</v>
      </c>
      <c r="C268" s="308" t="s">
        <v>1015</v>
      </c>
      <c r="D268" s="308" t="s">
        <v>1016</v>
      </c>
      <c r="E268" s="308" t="s">
        <v>1017</v>
      </c>
      <c r="F268" s="177" t="s">
        <v>1720</v>
      </c>
      <c r="G268" s="117" t="s">
        <v>1018</v>
      </c>
      <c r="H268" s="117" t="s">
        <v>2099</v>
      </c>
      <c r="I268" s="308" t="s">
        <v>1019</v>
      </c>
      <c r="J268" s="173" t="s">
        <v>124</v>
      </c>
    </row>
    <row r="269" spans="1:10" s="50" customFormat="1" ht="70.5" customHeight="1" x14ac:dyDescent="0.25">
      <c r="A269" s="308">
        <v>2</v>
      </c>
      <c r="B269" s="308" t="s">
        <v>1020</v>
      </c>
      <c r="C269" s="308" t="s">
        <v>1021</v>
      </c>
      <c r="D269" s="308" t="s">
        <v>1069</v>
      </c>
      <c r="E269" s="308" t="s">
        <v>1022</v>
      </c>
      <c r="F269" s="174" t="s">
        <v>1721</v>
      </c>
      <c r="G269" s="117" t="s">
        <v>1023</v>
      </c>
      <c r="H269" s="57" t="s">
        <v>2100</v>
      </c>
      <c r="I269" s="308" t="s">
        <v>1019</v>
      </c>
      <c r="J269" s="308" t="s">
        <v>490</v>
      </c>
    </row>
    <row r="270" spans="1:10" s="50" customFormat="1" ht="69.75" customHeight="1" x14ac:dyDescent="0.25">
      <c r="A270" s="308">
        <v>3</v>
      </c>
      <c r="B270" s="308" t="s">
        <v>1024</v>
      </c>
      <c r="C270" s="308" t="s">
        <v>1025</v>
      </c>
      <c r="D270" s="308" t="s">
        <v>1070</v>
      </c>
      <c r="E270" s="308" t="s">
        <v>1026</v>
      </c>
      <c r="F270" s="308" t="s">
        <v>1027</v>
      </c>
      <c r="G270" s="117" t="s">
        <v>1028</v>
      </c>
      <c r="H270" s="117" t="s">
        <v>1029</v>
      </c>
      <c r="I270" s="308" t="s">
        <v>1030</v>
      </c>
      <c r="J270" s="308" t="s">
        <v>490</v>
      </c>
    </row>
    <row r="271" spans="1:10" s="50" customFormat="1" ht="70.5" customHeight="1" x14ac:dyDescent="0.25">
      <c r="A271" s="155">
        <v>4</v>
      </c>
      <c r="B271" s="117" t="s">
        <v>1031</v>
      </c>
      <c r="C271" s="155" t="s">
        <v>1032</v>
      </c>
      <c r="D271" s="155" t="s">
        <v>1033</v>
      </c>
      <c r="E271" s="155" t="s">
        <v>1034</v>
      </c>
      <c r="F271" s="175" t="s">
        <v>1968</v>
      </c>
      <c r="G271" s="117" t="s">
        <v>1975</v>
      </c>
      <c r="H271" s="117" t="s">
        <v>1976</v>
      </c>
      <c r="I271" s="155" t="s">
        <v>1030</v>
      </c>
      <c r="J271" s="155" t="s">
        <v>490</v>
      </c>
    </row>
    <row r="272" spans="1:10" s="50" customFormat="1" ht="84" customHeight="1" x14ac:dyDescent="0.25">
      <c r="A272" s="308">
        <v>5</v>
      </c>
      <c r="B272" s="117" t="s">
        <v>1035</v>
      </c>
      <c r="C272" s="308" t="s">
        <v>1036</v>
      </c>
      <c r="D272" s="308" t="s">
        <v>491</v>
      </c>
      <c r="E272" s="308" t="s">
        <v>1037</v>
      </c>
      <c r="F272" s="174" t="s">
        <v>1722</v>
      </c>
      <c r="G272" s="117" t="s">
        <v>2106</v>
      </c>
      <c r="H272" s="117" t="s">
        <v>2101</v>
      </c>
      <c r="I272" s="308" t="s">
        <v>1030</v>
      </c>
      <c r="J272" s="308" t="s">
        <v>490</v>
      </c>
    </row>
    <row r="273" spans="1:10" s="50" customFormat="1" ht="77.25" customHeight="1" x14ac:dyDescent="0.25">
      <c r="A273" s="155">
        <v>6</v>
      </c>
      <c r="B273" s="117" t="s">
        <v>1038</v>
      </c>
      <c r="C273" s="155" t="s">
        <v>1039</v>
      </c>
      <c r="D273" s="155" t="s">
        <v>1969</v>
      </c>
      <c r="E273" s="155" t="s">
        <v>1040</v>
      </c>
      <c r="F273" s="175" t="s">
        <v>1970</v>
      </c>
      <c r="G273" s="117" t="s">
        <v>1041</v>
      </c>
      <c r="H273" s="117" t="s">
        <v>1052</v>
      </c>
      <c r="I273" s="155" t="s">
        <v>1030</v>
      </c>
      <c r="J273" s="155" t="s">
        <v>257</v>
      </c>
    </row>
    <row r="274" spans="1:10" s="50" customFormat="1" ht="72" customHeight="1" x14ac:dyDescent="0.25">
      <c r="A274" s="91">
        <v>7</v>
      </c>
      <c r="B274" s="117" t="s">
        <v>1042</v>
      </c>
      <c r="C274" s="308" t="s">
        <v>1043</v>
      </c>
      <c r="D274" s="308" t="s">
        <v>2805</v>
      </c>
      <c r="E274" s="308" t="s">
        <v>1044</v>
      </c>
      <c r="F274" s="174" t="s">
        <v>1723</v>
      </c>
      <c r="G274" s="117" t="s">
        <v>2806</v>
      </c>
      <c r="H274" s="308" t="s">
        <v>2102</v>
      </c>
      <c r="I274" s="308" t="s">
        <v>1030</v>
      </c>
      <c r="J274" s="316" t="s">
        <v>257</v>
      </c>
    </row>
    <row r="275" spans="1:10" s="50" customFormat="1" ht="75" customHeight="1" x14ac:dyDescent="0.25">
      <c r="A275" s="155">
        <v>8</v>
      </c>
      <c r="B275" s="117" t="s">
        <v>1045</v>
      </c>
      <c r="C275" s="155" t="s">
        <v>1046</v>
      </c>
      <c r="D275" s="155" t="s">
        <v>492</v>
      </c>
      <c r="E275" s="155" t="s">
        <v>1047</v>
      </c>
      <c r="F275" s="175" t="s">
        <v>1971</v>
      </c>
      <c r="G275" s="117" t="s">
        <v>1048</v>
      </c>
      <c r="H275" s="117" t="s">
        <v>2103</v>
      </c>
      <c r="I275" s="155" t="s">
        <v>1030</v>
      </c>
      <c r="J275" s="155" t="s">
        <v>257</v>
      </c>
    </row>
    <row r="276" spans="1:10" s="50" customFormat="1" ht="78.75" customHeight="1" x14ac:dyDescent="0.25">
      <c r="A276" s="155">
        <v>9</v>
      </c>
      <c r="B276" s="117" t="s">
        <v>1049</v>
      </c>
      <c r="C276" s="155" t="s">
        <v>1050</v>
      </c>
      <c r="D276" s="155" t="s">
        <v>493</v>
      </c>
      <c r="E276" s="155" t="s">
        <v>1040</v>
      </c>
      <c r="F276" s="175" t="s">
        <v>1972</v>
      </c>
      <c r="G276" s="117" t="s">
        <v>1051</v>
      </c>
      <c r="H276" s="117" t="s">
        <v>2104</v>
      </c>
      <c r="I276" s="155" t="s">
        <v>1030</v>
      </c>
      <c r="J276" s="155" t="s">
        <v>257</v>
      </c>
    </row>
    <row r="277" spans="1:10" s="50" customFormat="1" ht="71.25" customHeight="1" x14ac:dyDescent="0.25">
      <c r="A277" s="91">
        <v>10</v>
      </c>
      <c r="B277" s="308" t="s">
        <v>1053</v>
      </c>
      <c r="C277" s="308" t="s">
        <v>494</v>
      </c>
      <c r="D277" s="308" t="s">
        <v>495</v>
      </c>
      <c r="E277" s="308" t="s">
        <v>1054</v>
      </c>
      <c r="F277" s="174" t="s">
        <v>2808</v>
      </c>
      <c r="G277" s="117" t="s">
        <v>2807</v>
      </c>
      <c r="H277" s="308" t="s">
        <v>1977</v>
      </c>
      <c r="I277" s="308" t="s">
        <v>1030</v>
      </c>
      <c r="J277" s="316" t="s">
        <v>496</v>
      </c>
    </row>
    <row r="278" spans="1:10" s="50" customFormat="1" ht="69" customHeight="1" x14ac:dyDescent="0.25">
      <c r="A278" s="155">
        <v>11</v>
      </c>
      <c r="B278" s="117" t="s">
        <v>1055</v>
      </c>
      <c r="C278" s="155" t="s">
        <v>497</v>
      </c>
      <c r="D278" s="155" t="s">
        <v>1973</v>
      </c>
      <c r="E278" s="155" t="s">
        <v>1056</v>
      </c>
      <c r="F278" s="175" t="s">
        <v>1974</v>
      </c>
      <c r="G278" s="117" t="s">
        <v>1978</v>
      </c>
      <c r="H278" s="117" t="s">
        <v>498</v>
      </c>
      <c r="I278" s="155" t="s">
        <v>1030</v>
      </c>
      <c r="J278" s="155" t="s">
        <v>257</v>
      </c>
    </row>
    <row r="279" spans="1:10" s="50" customFormat="1" ht="102" customHeight="1" x14ac:dyDescent="0.25">
      <c r="A279" s="91">
        <v>12</v>
      </c>
      <c r="B279" s="117" t="s">
        <v>1057</v>
      </c>
      <c r="C279" s="308" t="s">
        <v>500</v>
      </c>
      <c r="D279" s="308" t="s">
        <v>1058</v>
      </c>
      <c r="E279" s="308" t="s">
        <v>1059</v>
      </c>
      <c r="F279" s="317" t="s">
        <v>2809</v>
      </c>
      <c r="G279" s="308" t="s">
        <v>2810</v>
      </c>
      <c r="H279" s="308" t="s">
        <v>2105</v>
      </c>
      <c r="I279" s="308" t="s">
        <v>1030</v>
      </c>
      <c r="J279" s="316" t="s">
        <v>496</v>
      </c>
    </row>
    <row r="280" spans="1:10" s="50" customFormat="1" ht="99" customHeight="1" x14ac:dyDescent="0.25">
      <c r="A280" s="91">
        <v>13</v>
      </c>
      <c r="B280" s="308" t="s">
        <v>1053</v>
      </c>
      <c r="C280" s="308" t="s">
        <v>494</v>
      </c>
      <c r="D280" s="308" t="s">
        <v>495</v>
      </c>
      <c r="E280" s="308" t="s">
        <v>1054</v>
      </c>
      <c r="F280" s="174" t="s">
        <v>2808</v>
      </c>
      <c r="G280" s="117" t="s">
        <v>2807</v>
      </c>
      <c r="H280" s="308" t="s">
        <v>1977</v>
      </c>
      <c r="I280" s="308" t="s">
        <v>1030</v>
      </c>
      <c r="J280" s="316" t="s">
        <v>496</v>
      </c>
    </row>
    <row r="281" spans="1:10" s="50" customFormat="1" ht="79.5" customHeight="1" x14ac:dyDescent="0.25">
      <c r="A281" s="308">
        <v>14</v>
      </c>
      <c r="B281" s="117" t="s">
        <v>1061</v>
      </c>
      <c r="C281" s="117" t="s">
        <v>1072</v>
      </c>
      <c r="D281" s="117" t="s">
        <v>1071</v>
      </c>
      <c r="E281" s="117" t="s">
        <v>1062</v>
      </c>
      <c r="F281" s="176" t="s">
        <v>1724</v>
      </c>
      <c r="G281" s="117" t="s">
        <v>1063</v>
      </c>
      <c r="H281" s="117" t="s">
        <v>1068</v>
      </c>
      <c r="I281" s="308" t="s">
        <v>1030</v>
      </c>
      <c r="J281" s="117" t="s">
        <v>257</v>
      </c>
    </row>
    <row r="282" spans="1:10" s="40" customFormat="1" ht="77.25" customHeight="1" x14ac:dyDescent="0.25">
      <c r="A282" s="308">
        <v>15</v>
      </c>
      <c r="B282" s="117" t="s">
        <v>1064</v>
      </c>
      <c r="C282" s="308" t="s">
        <v>1065</v>
      </c>
      <c r="D282" s="308" t="s">
        <v>499</v>
      </c>
      <c r="E282" s="308" t="s">
        <v>1060</v>
      </c>
      <c r="F282" s="174" t="s">
        <v>1725</v>
      </c>
      <c r="G282" s="117" t="s">
        <v>1066</v>
      </c>
      <c r="H282" s="117" t="s">
        <v>1067</v>
      </c>
      <c r="I282" s="308" t="s">
        <v>1030</v>
      </c>
      <c r="J282" s="308" t="s">
        <v>257</v>
      </c>
    </row>
    <row r="283" spans="1:10" s="40" customFormat="1" ht="36" customHeight="1" x14ac:dyDescent="0.25">
      <c r="A283" s="461" t="s">
        <v>276</v>
      </c>
      <c r="B283" s="467"/>
      <c r="C283" s="467"/>
      <c r="D283" s="467"/>
      <c r="E283" s="467"/>
      <c r="F283" s="467"/>
      <c r="G283" s="467"/>
      <c r="H283" s="467"/>
      <c r="I283" s="467"/>
      <c r="J283" s="468"/>
    </row>
    <row r="284" spans="1:10" s="40" customFormat="1" ht="78" customHeight="1" x14ac:dyDescent="0.25">
      <c r="A284" s="188">
        <v>1</v>
      </c>
      <c r="B284" s="188" t="s">
        <v>277</v>
      </c>
      <c r="C284" s="188" t="s">
        <v>761</v>
      </c>
      <c r="D284" s="188" t="s">
        <v>278</v>
      </c>
      <c r="E284" s="188" t="s">
        <v>2130</v>
      </c>
      <c r="F284" s="189" t="s">
        <v>279</v>
      </c>
      <c r="G284" s="188" t="s">
        <v>2131</v>
      </c>
      <c r="H284" s="188" t="s">
        <v>114</v>
      </c>
      <c r="I284" s="188" t="s">
        <v>851</v>
      </c>
      <c r="J284" s="188" t="s">
        <v>852</v>
      </c>
    </row>
    <row r="285" spans="1:10" s="40" customFormat="1" ht="68.25" customHeight="1" x14ac:dyDescent="0.25">
      <c r="A285" s="190">
        <v>2</v>
      </c>
      <c r="B285" s="188" t="s">
        <v>284</v>
      </c>
      <c r="C285" s="188" t="s">
        <v>762</v>
      </c>
      <c r="D285" s="188" t="s">
        <v>853</v>
      </c>
      <c r="E285" s="188" t="s">
        <v>854</v>
      </c>
      <c r="F285" s="189" t="s">
        <v>279</v>
      </c>
      <c r="G285" s="188" t="s">
        <v>2206</v>
      </c>
      <c r="H285" s="188" t="s">
        <v>113</v>
      </c>
      <c r="I285" s="188" t="s">
        <v>851</v>
      </c>
      <c r="J285" s="188" t="s">
        <v>280</v>
      </c>
    </row>
    <row r="286" spans="1:10" s="50" customFormat="1" ht="68.25" customHeight="1" x14ac:dyDescent="0.25">
      <c r="A286" s="190">
        <v>3</v>
      </c>
      <c r="B286" s="188" t="s">
        <v>285</v>
      </c>
      <c r="C286" s="188" t="s">
        <v>763</v>
      </c>
      <c r="D286" s="188" t="s">
        <v>286</v>
      </c>
      <c r="E286" s="188" t="s">
        <v>2207</v>
      </c>
      <c r="F286" s="189" t="s">
        <v>279</v>
      </c>
      <c r="G286" s="188" t="s">
        <v>2208</v>
      </c>
      <c r="H286" s="188" t="s">
        <v>1467</v>
      </c>
      <c r="I286" s="188" t="s">
        <v>851</v>
      </c>
      <c r="J286" s="188" t="s">
        <v>280</v>
      </c>
    </row>
    <row r="287" spans="1:10" s="50" customFormat="1" ht="68.25" customHeight="1" x14ac:dyDescent="0.25">
      <c r="A287" s="190">
        <v>4</v>
      </c>
      <c r="B287" s="188" t="s">
        <v>281</v>
      </c>
      <c r="C287" s="188" t="s">
        <v>282</v>
      </c>
      <c r="D287" s="188" t="s">
        <v>283</v>
      </c>
      <c r="E287" s="188" t="s">
        <v>2209</v>
      </c>
      <c r="F287" s="189" t="s">
        <v>279</v>
      </c>
      <c r="G287" s="188" t="s">
        <v>2210</v>
      </c>
      <c r="H287" s="188" t="s">
        <v>2211</v>
      </c>
      <c r="I287" s="188" t="s">
        <v>851</v>
      </c>
      <c r="J287" s="188" t="s">
        <v>280</v>
      </c>
    </row>
    <row r="288" spans="1:10" s="50" customFormat="1" ht="68.25" customHeight="1" x14ac:dyDescent="0.25">
      <c r="A288" s="190">
        <v>5</v>
      </c>
      <c r="B288" s="188" t="s">
        <v>456</v>
      </c>
      <c r="C288" s="188" t="s">
        <v>764</v>
      </c>
      <c r="D288" s="188" t="s">
        <v>457</v>
      </c>
      <c r="E288" s="188" t="s">
        <v>2212</v>
      </c>
      <c r="F288" s="189" t="s">
        <v>279</v>
      </c>
      <c r="G288" s="188" t="s">
        <v>2213</v>
      </c>
      <c r="H288" s="191" t="s">
        <v>2214</v>
      </c>
      <c r="I288" s="188" t="s">
        <v>851</v>
      </c>
      <c r="J288" s="188" t="s">
        <v>280</v>
      </c>
    </row>
    <row r="289" spans="1:10" s="50" customFormat="1" ht="68.25" customHeight="1" x14ac:dyDescent="0.25">
      <c r="A289" s="190">
        <v>6</v>
      </c>
      <c r="B289" s="188" t="s">
        <v>458</v>
      </c>
      <c r="C289" s="188" t="s">
        <v>459</v>
      </c>
      <c r="D289" s="188" t="s">
        <v>855</v>
      </c>
      <c r="E289" s="188" t="s">
        <v>850</v>
      </c>
      <c r="F289" s="189" t="s">
        <v>279</v>
      </c>
      <c r="G289" s="188" t="s">
        <v>2215</v>
      </c>
      <c r="H289" s="188" t="s">
        <v>2216</v>
      </c>
      <c r="I289" s="188" t="s">
        <v>851</v>
      </c>
      <c r="J289" s="188" t="s">
        <v>280</v>
      </c>
    </row>
    <row r="290" spans="1:10" s="50" customFormat="1" ht="68.25" customHeight="1" x14ac:dyDescent="0.25">
      <c r="A290" s="190">
        <v>7</v>
      </c>
      <c r="B290" s="188" t="s">
        <v>460</v>
      </c>
      <c r="C290" s="188" t="s">
        <v>765</v>
      </c>
      <c r="D290" s="188" t="s">
        <v>857</v>
      </c>
      <c r="E290" s="188" t="s">
        <v>850</v>
      </c>
      <c r="F290" s="189" t="s">
        <v>279</v>
      </c>
      <c r="G290" s="188" t="s">
        <v>2217</v>
      </c>
      <c r="H290" s="188" t="s">
        <v>856</v>
      </c>
      <c r="I290" s="188" t="s">
        <v>851</v>
      </c>
      <c r="J290" s="188" t="s">
        <v>280</v>
      </c>
    </row>
    <row r="291" spans="1:10" ht="86.25" customHeight="1" x14ac:dyDescent="0.25">
      <c r="A291" s="190">
        <v>8</v>
      </c>
      <c r="B291" s="188" t="s">
        <v>461</v>
      </c>
      <c r="C291" s="188" t="s">
        <v>462</v>
      </c>
      <c r="D291" s="188" t="s">
        <v>858</v>
      </c>
      <c r="E291" s="188" t="s">
        <v>854</v>
      </c>
      <c r="F291" s="189" t="s">
        <v>279</v>
      </c>
      <c r="G291" s="188" t="s">
        <v>2218</v>
      </c>
      <c r="H291" s="188" t="s">
        <v>756</v>
      </c>
      <c r="I291" s="188" t="s">
        <v>851</v>
      </c>
      <c r="J291" s="188" t="s">
        <v>280</v>
      </c>
    </row>
    <row r="292" spans="1:10" s="55" customFormat="1" ht="74.25" customHeight="1" x14ac:dyDescent="0.25">
      <c r="A292" s="190">
        <v>9</v>
      </c>
      <c r="B292" s="188" t="s">
        <v>463</v>
      </c>
      <c r="C292" s="188" t="s">
        <v>2219</v>
      </c>
      <c r="D292" s="188" t="s">
        <v>859</v>
      </c>
      <c r="E292" s="188" t="s">
        <v>850</v>
      </c>
      <c r="F292" s="192" t="s">
        <v>279</v>
      </c>
      <c r="G292" s="188" t="s">
        <v>2220</v>
      </c>
      <c r="H292" s="188" t="s">
        <v>2221</v>
      </c>
      <c r="I292" s="188" t="s">
        <v>851</v>
      </c>
      <c r="J292" s="188" t="s">
        <v>280</v>
      </c>
    </row>
    <row r="293" spans="1:10" s="39" customFormat="1" ht="68.25" customHeight="1" x14ac:dyDescent="0.25">
      <c r="A293" s="190">
        <v>10</v>
      </c>
      <c r="B293" s="188" t="s">
        <v>692</v>
      </c>
      <c r="C293" s="188" t="s">
        <v>693</v>
      </c>
      <c r="D293" s="188" t="s">
        <v>860</v>
      </c>
      <c r="E293" s="188" t="s">
        <v>850</v>
      </c>
      <c r="F293" s="189" t="s">
        <v>279</v>
      </c>
      <c r="G293" s="188" t="s">
        <v>2222</v>
      </c>
      <c r="H293" s="188" t="s">
        <v>41</v>
      </c>
      <c r="I293" s="188" t="s">
        <v>851</v>
      </c>
      <c r="J293" s="188" t="s">
        <v>280</v>
      </c>
    </row>
    <row r="294" spans="1:10" ht="42" customHeight="1" x14ac:dyDescent="0.25">
      <c r="A294" s="461" t="s">
        <v>223</v>
      </c>
      <c r="B294" s="467"/>
      <c r="C294" s="467"/>
      <c r="D294" s="467"/>
      <c r="E294" s="467"/>
      <c r="F294" s="467"/>
      <c r="G294" s="467"/>
      <c r="H294" s="467"/>
      <c r="I294" s="467"/>
      <c r="J294" s="468"/>
    </row>
    <row r="295" spans="1:10" s="40" customFormat="1" ht="102" customHeight="1" x14ac:dyDescent="0.25">
      <c r="A295" s="117">
        <v>1</v>
      </c>
      <c r="B295" s="117" t="s">
        <v>2132</v>
      </c>
      <c r="C295" s="117" t="s">
        <v>2184</v>
      </c>
      <c r="D295" s="117" t="s">
        <v>2133</v>
      </c>
      <c r="E295" s="117" t="s">
        <v>2188</v>
      </c>
      <c r="F295" s="127" t="s">
        <v>2134</v>
      </c>
      <c r="G295" s="117" t="s">
        <v>2135</v>
      </c>
      <c r="H295" s="117" t="s">
        <v>2136</v>
      </c>
      <c r="I295" s="117" t="s">
        <v>2182</v>
      </c>
      <c r="J295" s="117" t="s">
        <v>2190</v>
      </c>
    </row>
    <row r="296" spans="1:10" s="143" customFormat="1" ht="111.75" customHeight="1" x14ac:dyDescent="0.25">
      <c r="A296" s="117">
        <v>2</v>
      </c>
      <c r="B296" s="117" t="s">
        <v>2137</v>
      </c>
      <c r="C296" s="117" t="s">
        <v>2191</v>
      </c>
      <c r="D296" s="161" t="s">
        <v>2138</v>
      </c>
      <c r="E296" s="117" t="s">
        <v>2189</v>
      </c>
      <c r="F296" s="88" t="s">
        <v>2139</v>
      </c>
      <c r="G296" s="117" t="s">
        <v>2140</v>
      </c>
      <c r="H296" s="117" t="s">
        <v>2141</v>
      </c>
      <c r="I296" s="117" t="s">
        <v>2183</v>
      </c>
      <c r="J296" s="117" t="s">
        <v>2142</v>
      </c>
    </row>
    <row r="297" spans="1:10" s="143" customFormat="1" ht="111.75" customHeight="1" x14ac:dyDescent="0.25">
      <c r="A297" s="117">
        <v>3</v>
      </c>
      <c r="B297" s="117" t="s">
        <v>2143</v>
      </c>
      <c r="C297" s="117" t="s">
        <v>2192</v>
      </c>
      <c r="D297" s="117" t="s">
        <v>2144</v>
      </c>
      <c r="E297" s="117" t="s">
        <v>2145</v>
      </c>
      <c r="F297" s="88" t="s">
        <v>2146</v>
      </c>
      <c r="G297" s="117" t="s">
        <v>2147</v>
      </c>
      <c r="H297" s="117" t="s">
        <v>2148</v>
      </c>
      <c r="I297" s="117" t="s">
        <v>2182</v>
      </c>
      <c r="J297" s="117" t="s">
        <v>2149</v>
      </c>
    </row>
    <row r="298" spans="1:10" s="143" customFormat="1" ht="103.5" customHeight="1" x14ac:dyDescent="0.25">
      <c r="A298" s="117">
        <v>4</v>
      </c>
      <c r="B298" s="117" t="s">
        <v>2150</v>
      </c>
      <c r="C298" s="117" t="s">
        <v>2193</v>
      </c>
      <c r="D298" s="117" t="s">
        <v>2151</v>
      </c>
      <c r="E298" s="117" t="s">
        <v>2187</v>
      </c>
      <c r="F298" s="88" t="s">
        <v>2152</v>
      </c>
      <c r="G298" s="117" t="s">
        <v>2153</v>
      </c>
      <c r="H298" s="117" t="s">
        <v>2154</v>
      </c>
      <c r="I298" s="117" t="s">
        <v>2166</v>
      </c>
      <c r="J298" s="117" t="s">
        <v>2155</v>
      </c>
    </row>
    <row r="299" spans="1:10" s="143" customFormat="1" ht="117.75" customHeight="1" x14ac:dyDescent="0.25">
      <c r="A299" s="117">
        <v>5</v>
      </c>
      <c r="B299" s="117" t="s">
        <v>2156</v>
      </c>
      <c r="C299" s="117" t="s">
        <v>2194</v>
      </c>
      <c r="D299" s="117" t="s">
        <v>2157</v>
      </c>
      <c r="E299" s="117" t="s">
        <v>2186</v>
      </c>
      <c r="F299" s="170" t="s">
        <v>2158</v>
      </c>
      <c r="G299" s="117" t="s">
        <v>2159</v>
      </c>
      <c r="H299" s="117" t="s">
        <v>2160</v>
      </c>
      <c r="I299" s="117" t="s">
        <v>2166</v>
      </c>
      <c r="J299" s="117" t="s">
        <v>2142</v>
      </c>
    </row>
    <row r="300" spans="1:10" s="143" customFormat="1" ht="117" customHeight="1" x14ac:dyDescent="0.25">
      <c r="A300" s="117">
        <v>6</v>
      </c>
      <c r="B300" s="117" t="s">
        <v>2161</v>
      </c>
      <c r="C300" s="117" t="s">
        <v>2195</v>
      </c>
      <c r="D300" s="117" t="s">
        <v>2162</v>
      </c>
      <c r="E300" s="117" t="s">
        <v>2186</v>
      </c>
      <c r="F300" s="88" t="s">
        <v>2163</v>
      </c>
      <c r="G300" s="117" t="s">
        <v>2164</v>
      </c>
      <c r="H300" s="102" t="s">
        <v>2165</v>
      </c>
      <c r="I300" s="117" t="s">
        <v>2166</v>
      </c>
      <c r="J300" s="117" t="s">
        <v>2142</v>
      </c>
    </row>
    <row r="301" spans="1:10" s="143" customFormat="1" ht="122.25" customHeight="1" x14ac:dyDescent="0.25">
      <c r="A301" s="117">
        <v>7</v>
      </c>
      <c r="B301" s="117" t="s">
        <v>2167</v>
      </c>
      <c r="C301" s="117" t="s">
        <v>2196</v>
      </c>
      <c r="D301" s="117" t="s">
        <v>2168</v>
      </c>
      <c r="E301" s="117" t="s">
        <v>2186</v>
      </c>
      <c r="F301" s="88" t="s">
        <v>2169</v>
      </c>
      <c r="G301" s="117" t="s">
        <v>2170</v>
      </c>
      <c r="H301" s="117" t="s">
        <v>2171</v>
      </c>
      <c r="I301" s="117" t="s">
        <v>2166</v>
      </c>
      <c r="J301" s="117" t="s">
        <v>2142</v>
      </c>
    </row>
    <row r="302" spans="1:10" s="143" customFormat="1" ht="151.5" customHeight="1" x14ac:dyDescent="0.25">
      <c r="A302" s="171">
        <v>8</v>
      </c>
      <c r="B302" s="117" t="s">
        <v>2172</v>
      </c>
      <c r="C302" s="117" t="s">
        <v>2197</v>
      </c>
      <c r="D302" s="117" t="s">
        <v>2173</v>
      </c>
      <c r="E302" s="117" t="s">
        <v>2174</v>
      </c>
      <c r="F302" s="88" t="s">
        <v>767</v>
      </c>
      <c r="G302" s="117" t="s">
        <v>2175</v>
      </c>
      <c r="H302" s="117" t="s">
        <v>2176</v>
      </c>
      <c r="I302" s="117" t="s">
        <v>768</v>
      </c>
      <c r="J302" s="117" t="s">
        <v>2177</v>
      </c>
    </row>
    <row r="303" spans="1:10" ht="117.75" customHeight="1" x14ac:dyDescent="0.25">
      <c r="A303" s="117">
        <v>9</v>
      </c>
      <c r="B303" s="117" t="s">
        <v>3366</v>
      </c>
      <c r="C303" s="117" t="s">
        <v>2198</v>
      </c>
      <c r="D303" s="117" t="s">
        <v>769</v>
      </c>
      <c r="E303" s="117" t="s">
        <v>2185</v>
      </c>
      <c r="F303" s="88" t="s">
        <v>770</v>
      </c>
      <c r="G303" s="117" t="s">
        <v>2178</v>
      </c>
      <c r="H303" s="117" t="s">
        <v>2179</v>
      </c>
      <c r="I303" s="117" t="s">
        <v>2180</v>
      </c>
      <c r="J303" s="117" t="s">
        <v>2181</v>
      </c>
    </row>
    <row r="304" spans="1:10" s="40" customFormat="1" ht="44.25" customHeight="1" x14ac:dyDescent="0.25">
      <c r="A304" s="458" t="s">
        <v>22</v>
      </c>
      <c r="B304" s="459"/>
      <c r="C304" s="459"/>
      <c r="D304" s="459"/>
      <c r="E304" s="459"/>
      <c r="F304" s="459"/>
      <c r="G304" s="459"/>
      <c r="H304" s="459"/>
      <c r="I304" s="459"/>
      <c r="J304" s="460"/>
    </row>
    <row r="305" spans="1:11" s="40" customFormat="1" ht="83.25" customHeight="1" x14ac:dyDescent="0.25">
      <c r="A305" s="119">
        <v>1</v>
      </c>
      <c r="B305" s="120" t="s">
        <v>1598</v>
      </c>
      <c r="C305" s="120" t="s">
        <v>890</v>
      </c>
      <c r="D305" s="120" t="s">
        <v>242</v>
      </c>
      <c r="E305" s="120" t="s">
        <v>1597</v>
      </c>
      <c r="F305" s="135" t="s">
        <v>292</v>
      </c>
      <c r="G305" s="120" t="s">
        <v>2107</v>
      </c>
      <c r="H305" s="120" t="s">
        <v>891</v>
      </c>
      <c r="I305" s="120" t="s">
        <v>1731</v>
      </c>
      <c r="J305" s="120" t="s">
        <v>243</v>
      </c>
      <c r="K305" s="141"/>
    </row>
    <row r="306" spans="1:11" s="40" customFormat="1" ht="71.25" customHeight="1" x14ac:dyDescent="0.25">
      <c r="A306" s="119">
        <v>2</v>
      </c>
      <c r="B306" s="119" t="s">
        <v>1744</v>
      </c>
      <c r="C306" s="119" t="s">
        <v>892</v>
      </c>
      <c r="D306" s="119" t="s">
        <v>244</v>
      </c>
      <c r="E306" s="119" t="s">
        <v>1729</v>
      </c>
      <c r="F306" s="140" t="s">
        <v>293</v>
      </c>
      <c r="G306" s="119" t="s">
        <v>1743</v>
      </c>
      <c r="H306" s="119" t="s">
        <v>893</v>
      </c>
      <c r="I306" s="119" t="s">
        <v>1730</v>
      </c>
      <c r="J306" s="119" t="s">
        <v>245</v>
      </c>
    </row>
    <row r="307" spans="1:11" s="40" customFormat="1" ht="67.5" customHeight="1" x14ac:dyDescent="0.25">
      <c r="A307" s="62">
        <v>3</v>
      </c>
      <c r="B307" s="101" t="s">
        <v>1608</v>
      </c>
      <c r="C307" s="101" t="s">
        <v>894</v>
      </c>
      <c r="D307" s="101" t="s">
        <v>246</v>
      </c>
      <c r="E307" s="101" t="s">
        <v>895</v>
      </c>
      <c r="F307" s="78" t="s">
        <v>294</v>
      </c>
      <c r="G307" s="101" t="s">
        <v>2108</v>
      </c>
      <c r="H307" s="101" t="s">
        <v>896</v>
      </c>
      <c r="I307" s="101" t="s">
        <v>1732</v>
      </c>
      <c r="J307" s="101" t="s">
        <v>247</v>
      </c>
    </row>
    <row r="308" spans="1:11" s="40" customFormat="1" ht="70.5" customHeight="1" x14ac:dyDescent="0.25">
      <c r="A308" s="62">
        <v>4</v>
      </c>
      <c r="B308" s="101" t="s">
        <v>1607</v>
      </c>
      <c r="C308" s="101" t="s">
        <v>897</v>
      </c>
      <c r="D308" s="101" t="s">
        <v>248</v>
      </c>
      <c r="E308" s="101" t="s">
        <v>898</v>
      </c>
      <c r="F308" s="44" t="s">
        <v>899</v>
      </c>
      <c r="G308" s="101" t="s">
        <v>2109</v>
      </c>
      <c r="H308" s="101" t="s">
        <v>198</v>
      </c>
      <c r="I308" s="101" t="s">
        <v>1733</v>
      </c>
      <c r="J308" s="101" t="s">
        <v>249</v>
      </c>
    </row>
    <row r="309" spans="1:11" s="40" customFormat="1" ht="84.75" customHeight="1" x14ac:dyDescent="0.25">
      <c r="A309" s="62">
        <v>5</v>
      </c>
      <c r="B309" s="101" t="s">
        <v>1606</v>
      </c>
      <c r="C309" s="101" t="s">
        <v>900</v>
      </c>
      <c r="D309" s="101" t="s">
        <v>901</v>
      </c>
      <c r="E309" s="101" t="s">
        <v>902</v>
      </c>
      <c r="F309" s="78" t="s">
        <v>295</v>
      </c>
      <c r="G309" s="101" t="s">
        <v>2110</v>
      </c>
      <c r="H309" s="101" t="s">
        <v>2111</v>
      </c>
      <c r="I309" s="101" t="s">
        <v>1734</v>
      </c>
      <c r="J309" s="101" t="s">
        <v>250</v>
      </c>
    </row>
    <row r="310" spans="1:11" s="40" customFormat="1" ht="82.5" customHeight="1" x14ac:dyDescent="0.25">
      <c r="A310" s="62">
        <v>6</v>
      </c>
      <c r="B310" s="101" t="s">
        <v>1605</v>
      </c>
      <c r="C310" s="101" t="s">
        <v>903</v>
      </c>
      <c r="D310" s="101" t="s">
        <v>251</v>
      </c>
      <c r="E310" s="101" t="s">
        <v>904</v>
      </c>
      <c r="F310" s="78" t="s">
        <v>296</v>
      </c>
      <c r="G310" s="101" t="s">
        <v>2112</v>
      </c>
      <c r="H310" s="101" t="s">
        <v>905</v>
      </c>
      <c r="I310" s="101" t="s">
        <v>1735</v>
      </c>
      <c r="J310" s="101" t="s">
        <v>906</v>
      </c>
    </row>
    <row r="311" spans="1:11" s="40" customFormat="1" ht="84" customHeight="1" x14ac:dyDescent="0.25">
      <c r="A311" s="62">
        <v>7</v>
      </c>
      <c r="B311" s="101" t="s">
        <v>1604</v>
      </c>
      <c r="C311" s="101" t="s">
        <v>907</v>
      </c>
      <c r="D311" s="101" t="s">
        <v>908</v>
      </c>
      <c r="E311" s="101" t="s">
        <v>909</v>
      </c>
      <c r="F311" s="78" t="s">
        <v>297</v>
      </c>
      <c r="G311" s="101" t="s">
        <v>2113</v>
      </c>
      <c r="H311" s="101" t="s">
        <v>910</v>
      </c>
      <c r="I311" s="101" t="s">
        <v>1738</v>
      </c>
      <c r="J311" s="101" t="s">
        <v>247</v>
      </c>
    </row>
    <row r="312" spans="1:11" s="40" customFormat="1" ht="81.75" customHeight="1" x14ac:dyDescent="0.25">
      <c r="A312" s="62">
        <v>8</v>
      </c>
      <c r="B312" s="101" t="s">
        <v>1603</v>
      </c>
      <c r="C312" s="101" t="s">
        <v>911</v>
      </c>
      <c r="D312" s="101" t="s">
        <v>255</v>
      </c>
      <c r="E312" s="101" t="s">
        <v>912</v>
      </c>
      <c r="F312" s="78" t="s">
        <v>300</v>
      </c>
      <c r="G312" s="101" t="s">
        <v>2114</v>
      </c>
      <c r="H312" s="101" t="s">
        <v>254</v>
      </c>
      <c r="I312" s="101" t="s">
        <v>1737</v>
      </c>
      <c r="J312" s="101" t="s">
        <v>250</v>
      </c>
    </row>
    <row r="313" spans="1:11" s="40" customFormat="1" ht="84" customHeight="1" x14ac:dyDescent="0.25">
      <c r="A313" s="62">
        <v>9</v>
      </c>
      <c r="B313" s="101" t="s">
        <v>1602</v>
      </c>
      <c r="C313" s="101" t="s">
        <v>913</v>
      </c>
      <c r="D313" s="101" t="s">
        <v>252</v>
      </c>
      <c r="E313" s="101" t="s">
        <v>914</v>
      </c>
      <c r="F313" s="78" t="s">
        <v>298</v>
      </c>
      <c r="G313" s="101" t="s">
        <v>2115</v>
      </c>
      <c r="H313" s="101" t="s">
        <v>201</v>
      </c>
      <c r="I313" s="101" t="s">
        <v>915</v>
      </c>
      <c r="J313" s="101" t="s">
        <v>250</v>
      </c>
    </row>
    <row r="314" spans="1:11" s="40" customFormat="1" ht="77.25" customHeight="1" x14ac:dyDescent="0.25">
      <c r="A314" s="62">
        <v>10</v>
      </c>
      <c r="B314" s="101" t="s">
        <v>1601</v>
      </c>
      <c r="C314" s="101" t="s">
        <v>916</v>
      </c>
      <c r="D314" s="101" t="s">
        <v>256</v>
      </c>
      <c r="E314" s="101" t="s">
        <v>917</v>
      </c>
      <c r="F314" s="78" t="s">
        <v>301</v>
      </c>
      <c r="G314" s="101" t="s">
        <v>2116</v>
      </c>
      <c r="H314" s="101" t="s">
        <v>113</v>
      </c>
      <c r="I314" s="101" t="s">
        <v>1736</v>
      </c>
      <c r="J314" s="101" t="s">
        <v>250</v>
      </c>
    </row>
    <row r="315" spans="1:11" s="40" customFormat="1" ht="77.25" customHeight="1" x14ac:dyDescent="0.25">
      <c r="A315" s="62">
        <v>11</v>
      </c>
      <c r="B315" s="101" t="s">
        <v>1600</v>
      </c>
      <c r="C315" s="101" t="s">
        <v>918</v>
      </c>
      <c r="D315" s="101" t="s">
        <v>253</v>
      </c>
      <c r="E315" s="101" t="s">
        <v>919</v>
      </c>
      <c r="F315" s="78" t="s">
        <v>299</v>
      </c>
      <c r="G315" s="101" t="s">
        <v>2118</v>
      </c>
      <c r="H315" s="101" t="s">
        <v>151</v>
      </c>
      <c r="I315" s="101" t="s">
        <v>1718</v>
      </c>
      <c r="J315" s="101" t="s">
        <v>250</v>
      </c>
    </row>
    <row r="316" spans="1:11" s="143" customFormat="1" ht="77.25" customHeight="1" x14ac:dyDescent="0.25">
      <c r="A316" s="119">
        <v>12</v>
      </c>
      <c r="B316" s="120" t="s">
        <v>1566</v>
      </c>
      <c r="C316" s="120" t="s">
        <v>920</v>
      </c>
      <c r="D316" s="120" t="s">
        <v>921</v>
      </c>
      <c r="E316" s="120" t="s">
        <v>1599</v>
      </c>
      <c r="F316" s="135" t="s">
        <v>922</v>
      </c>
      <c r="G316" s="120" t="s">
        <v>2117</v>
      </c>
      <c r="H316" s="120" t="s">
        <v>923</v>
      </c>
      <c r="I316" s="120" t="s">
        <v>1719</v>
      </c>
      <c r="J316" s="120" t="s">
        <v>245</v>
      </c>
    </row>
    <row r="317" spans="1:11" ht="76.5" customHeight="1" x14ac:dyDescent="0.25">
      <c r="A317" s="62">
        <v>13</v>
      </c>
      <c r="B317" s="144" t="s">
        <v>2126</v>
      </c>
      <c r="C317" s="144" t="s">
        <v>2119</v>
      </c>
      <c r="D317" s="144" t="s">
        <v>2120</v>
      </c>
      <c r="E317" s="144" t="s">
        <v>2121</v>
      </c>
      <c r="F317" s="169" t="s">
        <v>2122</v>
      </c>
      <c r="G317" s="144" t="s">
        <v>2123</v>
      </c>
      <c r="H317" s="144" t="s">
        <v>195</v>
      </c>
      <c r="I317" s="144" t="s">
        <v>2124</v>
      </c>
      <c r="J317" s="144" t="s">
        <v>2125</v>
      </c>
    </row>
    <row r="318" spans="1:11" ht="51" customHeight="1" x14ac:dyDescent="0.25">
      <c r="A318" s="461" t="s">
        <v>23</v>
      </c>
      <c r="B318" s="464"/>
      <c r="C318" s="464"/>
      <c r="D318" s="464"/>
      <c r="E318" s="464"/>
      <c r="F318" s="464"/>
      <c r="G318" s="464"/>
      <c r="H318" s="464"/>
      <c r="I318" s="464"/>
      <c r="J318" s="465"/>
    </row>
    <row r="319" spans="1:11" s="40" customFormat="1" ht="87" customHeight="1" x14ac:dyDescent="0.25">
      <c r="A319" s="172">
        <v>1</v>
      </c>
      <c r="B319" s="117" t="s">
        <v>2224</v>
      </c>
      <c r="C319" s="117" t="s">
        <v>2225</v>
      </c>
      <c r="D319" s="117" t="s">
        <v>2226</v>
      </c>
      <c r="E319" s="95" t="s">
        <v>2227</v>
      </c>
      <c r="F319" s="88" t="s">
        <v>2228</v>
      </c>
      <c r="G319" s="117" t="s">
        <v>2229</v>
      </c>
      <c r="H319" s="117" t="s">
        <v>54</v>
      </c>
      <c r="I319" s="117" t="s">
        <v>2329</v>
      </c>
      <c r="J319" s="117">
        <v>2268</v>
      </c>
    </row>
    <row r="320" spans="1:11" s="40" customFormat="1" ht="172.5" customHeight="1" x14ac:dyDescent="0.25">
      <c r="A320" s="172">
        <v>2</v>
      </c>
      <c r="B320" s="117" t="s">
        <v>2230</v>
      </c>
      <c r="C320" s="117" t="s">
        <v>2231</v>
      </c>
      <c r="D320" s="117" t="s">
        <v>2232</v>
      </c>
      <c r="E320" s="95" t="s">
        <v>2233</v>
      </c>
      <c r="F320" s="88" t="s">
        <v>2234</v>
      </c>
      <c r="G320" s="117" t="s">
        <v>2235</v>
      </c>
      <c r="H320" s="117" t="s">
        <v>2236</v>
      </c>
      <c r="I320" s="117" t="s">
        <v>2330</v>
      </c>
      <c r="J320" s="117">
        <v>2268</v>
      </c>
    </row>
    <row r="321" spans="1:10" s="40" customFormat="1" ht="112.5" customHeight="1" x14ac:dyDescent="0.25">
      <c r="A321" s="117">
        <v>3</v>
      </c>
      <c r="B321" s="62" t="s">
        <v>2237</v>
      </c>
      <c r="C321" s="117" t="s">
        <v>2238</v>
      </c>
      <c r="D321" s="117" t="s">
        <v>1102</v>
      </c>
      <c r="E321" s="95" t="s">
        <v>2239</v>
      </c>
      <c r="F321" s="88" t="s">
        <v>1103</v>
      </c>
      <c r="G321" s="117" t="s">
        <v>2240</v>
      </c>
      <c r="H321" s="117" t="s">
        <v>2241</v>
      </c>
      <c r="I321" s="117" t="s">
        <v>1122</v>
      </c>
      <c r="J321" s="117" t="s">
        <v>2242</v>
      </c>
    </row>
    <row r="322" spans="1:10" s="40" customFormat="1" ht="186" hidden="1" customHeight="1" x14ac:dyDescent="0.25">
      <c r="A322" s="117">
        <v>4</v>
      </c>
      <c r="B322" s="117" t="s">
        <v>2243</v>
      </c>
      <c r="C322" s="117" t="s">
        <v>2244</v>
      </c>
      <c r="D322" s="117" t="s">
        <v>2245</v>
      </c>
      <c r="E322" s="95" t="s">
        <v>2246</v>
      </c>
      <c r="F322" s="117" t="s">
        <v>2247</v>
      </c>
      <c r="G322" s="117" t="s">
        <v>2248</v>
      </c>
      <c r="H322" s="117" t="s">
        <v>229</v>
      </c>
      <c r="I322" s="117" t="s">
        <v>2249</v>
      </c>
      <c r="J322" s="117">
        <v>2898</v>
      </c>
    </row>
    <row r="323" spans="1:10" s="143" customFormat="1" ht="140.25" customHeight="1" x14ac:dyDescent="0.25">
      <c r="A323" s="117">
        <v>5</v>
      </c>
      <c r="B323" s="117" t="s">
        <v>2250</v>
      </c>
      <c r="C323" s="117" t="s">
        <v>2251</v>
      </c>
      <c r="D323" s="117" t="s">
        <v>2252</v>
      </c>
      <c r="E323" s="95" t="s">
        <v>2246</v>
      </c>
      <c r="F323" s="88" t="s">
        <v>2253</v>
      </c>
      <c r="G323" s="117" t="s">
        <v>2254</v>
      </c>
      <c r="H323" s="117" t="s">
        <v>151</v>
      </c>
      <c r="I323" s="117" t="s">
        <v>2255</v>
      </c>
      <c r="J323" s="117">
        <v>2268</v>
      </c>
    </row>
    <row r="324" spans="1:10" s="116" customFormat="1" ht="126" customHeight="1" x14ac:dyDescent="0.25">
      <c r="A324" s="117">
        <v>5</v>
      </c>
      <c r="B324" s="117" t="s">
        <v>2250</v>
      </c>
      <c r="C324" s="117" t="s">
        <v>2251</v>
      </c>
      <c r="D324" s="117" t="s">
        <v>2252</v>
      </c>
      <c r="E324" s="95" t="s">
        <v>2246</v>
      </c>
      <c r="F324" s="88" t="s">
        <v>2253</v>
      </c>
      <c r="G324" s="117" t="s">
        <v>2254</v>
      </c>
      <c r="H324" s="117" t="s">
        <v>151</v>
      </c>
      <c r="I324" s="117" t="s">
        <v>2255</v>
      </c>
      <c r="J324" s="117">
        <v>2268</v>
      </c>
    </row>
    <row r="325" spans="1:10" s="116" customFormat="1" ht="198.75" customHeight="1" x14ac:dyDescent="0.25">
      <c r="A325" s="117">
        <v>6</v>
      </c>
      <c r="B325" s="62" t="s">
        <v>2256</v>
      </c>
      <c r="C325" s="117" t="s">
        <v>2257</v>
      </c>
      <c r="D325" s="117" t="s">
        <v>2258</v>
      </c>
      <c r="E325" s="95" t="s">
        <v>2259</v>
      </c>
      <c r="F325" s="88" t="s">
        <v>2260</v>
      </c>
      <c r="G325" s="117" t="s">
        <v>2261</v>
      </c>
      <c r="H325" s="128" t="s">
        <v>151</v>
      </c>
      <c r="I325" s="117" t="s">
        <v>2262</v>
      </c>
      <c r="J325" s="117">
        <v>2268</v>
      </c>
    </row>
    <row r="326" spans="1:10" s="116" customFormat="1" ht="235.5" customHeight="1" x14ac:dyDescent="0.25">
      <c r="A326" s="117">
        <v>7</v>
      </c>
      <c r="B326" s="117" t="s">
        <v>1108</v>
      </c>
      <c r="C326" s="117" t="s">
        <v>2263</v>
      </c>
      <c r="D326" s="117" t="s">
        <v>2264</v>
      </c>
      <c r="E326" s="95" t="s">
        <v>2265</v>
      </c>
      <c r="F326" s="88" t="s">
        <v>1109</v>
      </c>
      <c r="G326" s="117" t="s">
        <v>2266</v>
      </c>
      <c r="H326" s="117" t="s">
        <v>2267</v>
      </c>
      <c r="I326" s="117" t="s">
        <v>1699</v>
      </c>
      <c r="J326" s="117" t="s">
        <v>2242</v>
      </c>
    </row>
    <row r="327" spans="1:10" s="75" customFormat="1" ht="91.5" customHeight="1" x14ac:dyDescent="0.25">
      <c r="A327" s="117">
        <v>8</v>
      </c>
      <c r="B327" s="117" t="s">
        <v>2268</v>
      </c>
      <c r="C327" s="117" t="s">
        <v>2269</v>
      </c>
      <c r="D327" s="117" t="s">
        <v>2270</v>
      </c>
      <c r="E327" s="95" t="s">
        <v>2227</v>
      </c>
      <c r="F327" s="88" t="s">
        <v>2271</v>
      </c>
      <c r="G327" s="117" t="s">
        <v>2272</v>
      </c>
      <c r="H327" s="117" t="s">
        <v>113</v>
      </c>
      <c r="I327" s="117" t="s">
        <v>2273</v>
      </c>
      <c r="J327" s="117">
        <v>2268</v>
      </c>
    </row>
    <row r="328" spans="1:10" s="69" customFormat="1" ht="144.75" customHeight="1" x14ac:dyDescent="0.25">
      <c r="A328" s="117">
        <v>9</v>
      </c>
      <c r="B328" s="117" t="s">
        <v>2274</v>
      </c>
      <c r="C328" s="117" t="s">
        <v>2275</v>
      </c>
      <c r="D328" s="117" t="s">
        <v>2276</v>
      </c>
      <c r="E328" s="95" t="s">
        <v>2277</v>
      </c>
      <c r="F328" s="88" t="s">
        <v>2278</v>
      </c>
      <c r="G328" s="117" t="s">
        <v>2279</v>
      </c>
      <c r="H328" s="117" t="s">
        <v>229</v>
      </c>
      <c r="I328" s="117" t="s">
        <v>2280</v>
      </c>
      <c r="J328" s="117">
        <v>2268</v>
      </c>
    </row>
    <row r="329" spans="1:10" s="143" customFormat="1" ht="123" customHeight="1" x14ac:dyDescent="0.25">
      <c r="A329" s="117">
        <v>10</v>
      </c>
      <c r="B329" s="117" t="s">
        <v>2281</v>
      </c>
      <c r="C329" s="117" t="s">
        <v>2282</v>
      </c>
      <c r="D329" s="117" t="s">
        <v>2283</v>
      </c>
      <c r="E329" s="95" t="s">
        <v>2284</v>
      </c>
      <c r="F329" s="88" t="s">
        <v>2285</v>
      </c>
      <c r="G329" s="117" t="s">
        <v>2286</v>
      </c>
      <c r="H329" s="117" t="s">
        <v>2287</v>
      </c>
      <c r="I329" s="117" t="s">
        <v>2476</v>
      </c>
      <c r="J329" s="117">
        <v>2268</v>
      </c>
    </row>
    <row r="330" spans="1:10" s="143" customFormat="1" ht="219.75" customHeight="1" x14ac:dyDescent="0.25">
      <c r="A330" s="117">
        <v>11</v>
      </c>
      <c r="B330" s="62" t="s">
        <v>2288</v>
      </c>
      <c r="C330" s="117" t="s">
        <v>2289</v>
      </c>
      <c r="D330" s="117" t="s">
        <v>1110</v>
      </c>
      <c r="E330" s="95" t="s">
        <v>2265</v>
      </c>
      <c r="F330" s="88" t="s">
        <v>1111</v>
      </c>
      <c r="G330" s="117" t="s">
        <v>2290</v>
      </c>
      <c r="H330" s="117" t="s">
        <v>2291</v>
      </c>
      <c r="I330" s="117" t="s">
        <v>2332</v>
      </c>
      <c r="J330" s="117" t="s">
        <v>2242</v>
      </c>
    </row>
    <row r="331" spans="1:10" s="143" customFormat="1" ht="264.75" customHeight="1" x14ac:dyDescent="0.25">
      <c r="A331" s="117">
        <v>12</v>
      </c>
      <c r="B331" s="117" t="s">
        <v>2292</v>
      </c>
      <c r="C331" s="117" t="s">
        <v>2293</v>
      </c>
      <c r="D331" s="117" t="s">
        <v>2294</v>
      </c>
      <c r="E331" s="95" t="s">
        <v>2259</v>
      </c>
      <c r="F331" s="88" t="s">
        <v>2295</v>
      </c>
      <c r="G331" s="117" t="s">
        <v>2296</v>
      </c>
      <c r="H331" s="117" t="s">
        <v>254</v>
      </c>
      <c r="I331" s="117" t="s">
        <v>2331</v>
      </c>
      <c r="J331" s="117">
        <v>2898</v>
      </c>
    </row>
    <row r="332" spans="1:10" s="143" customFormat="1" ht="159.75" customHeight="1" x14ac:dyDescent="0.25">
      <c r="A332" s="117">
        <v>13</v>
      </c>
      <c r="B332" s="117" t="s">
        <v>1112</v>
      </c>
      <c r="C332" s="117" t="s">
        <v>2297</v>
      </c>
      <c r="D332" s="117" t="s">
        <v>241</v>
      </c>
      <c r="E332" s="95" t="s">
        <v>2298</v>
      </c>
      <c r="F332" s="88" t="s">
        <v>1113</v>
      </c>
      <c r="G332" s="62" t="s">
        <v>2334</v>
      </c>
      <c r="H332" s="117" t="s">
        <v>2299</v>
      </c>
      <c r="I332" s="117" t="s">
        <v>1114</v>
      </c>
      <c r="J332" s="117" t="s">
        <v>2242</v>
      </c>
    </row>
    <row r="333" spans="1:10" s="143" customFormat="1" ht="159" customHeight="1" x14ac:dyDescent="0.25">
      <c r="A333" s="117">
        <v>14</v>
      </c>
      <c r="B333" s="117" t="s">
        <v>1115</v>
      </c>
      <c r="C333" s="117" t="s">
        <v>2300</v>
      </c>
      <c r="D333" s="117" t="s">
        <v>748</v>
      </c>
      <c r="E333" s="95" t="s">
        <v>2298</v>
      </c>
      <c r="F333" s="88" t="s">
        <v>1116</v>
      </c>
      <c r="G333" s="117" t="s">
        <v>2301</v>
      </c>
      <c r="H333" s="117" t="s">
        <v>2302</v>
      </c>
      <c r="I333" s="117" t="s">
        <v>1121</v>
      </c>
      <c r="J333" s="117" t="s">
        <v>2242</v>
      </c>
    </row>
    <row r="334" spans="1:10" s="143" customFormat="1" ht="104.25" customHeight="1" x14ac:dyDescent="0.25">
      <c r="A334" s="117">
        <v>15</v>
      </c>
      <c r="B334" s="62" t="s">
        <v>2303</v>
      </c>
      <c r="C334" s="117" t="s">
        <v>2304</v>
      </c>
      <c r="D334" s="117" t="s">
        <v>2305</v>
      </c>
      <c r="E334" s="95" t="s">
        <v>2306</v>
      </c>
      <c r="F334" s="88" t="s">
        <v>2307</v>
      </c>
      <c r="G334" s="117" t="s">
        <v>2308</v>
      </c>
      <c r="H334" s="117" t="s">
        <v>2309</v>
      </c>
      <c r="I334" s="117" t="s">
        <v>2310</v>
      </c>
      <c r="J334" s="117" t="s">
        <v>2311</v>
      </c>
    </row>
    <row r="335" spans="1:10" s="143" customFormat="1" ht="92.25" customHeight="1" x14ac:dyDescent="0.25">
      <c r="A335" s="117">
        <v>16</v>
      </c>
      <c r="B335" s="117" t="s">
        <v>1117</v>
      </c>
      <c r="C335" s="117" t="s">
        <v>2312</v>
      </c>
      <c r="D335" s="117" t="s">
        <v>227</v>
      </c>
      <c r="E335" s="95" t="s">
        <v>2298</v>
      </c>
      <c r="F335" s="88" t="s">
        <v>1118</v>
      </c>
      <c r="G335" s="117" t="s">
        <v>1119</v>
      </c>
      <c r="H335" s="117" t="s">
        <v>2313</v>
      </c>
      <c r="I335" s="117" t="s">
        <v>1120</v>
      </c>
      <c r="J335" s="117" t="s">
        <v>2314</v>
      </c>
    </row>
    <row r="336" spans="1:10" s="143" customFormat="1" ht="112.5" customHeight="1" x14ac:dyDescent="0.25">
      <c r="A336" s="117">
        <v>17</v>
      </c>
      <c r="B336" s="117" t="s">
        <v>2315</v>
      </c>
      <c r="C336" s="117" t="s">
        <v>2316</v>
      </c>
      <c r="D336" s="117" t="s">
        <v>2317</v>
      </c>
      <c r="E336" s="95" t="s">
        <v>2277</v>
      </c>
      <c r="F336" s="88" t="s">
        <v>2318</v>
      </c>
      <c r="G336" s="117" t="s">
        <v>2319</v>
      </c>
      <c r="H336" s="117" t="s">
        <v>2320</v>
      </c>
      <c r="I336" s="117" t="s">
        <v>2321</v>
      </c>
      <c r="J336" s="117" t="s">
        <v>2311</v>
      </c>
    </row>
    <row r="337" spans="1:10" s="143" customFormat="1" ht="117" customHeight="1" x14ac:dyDescent="0.25">
      <c r="A337" s="117">
        <v>18</v>
      </c>
      <c r="B337" s="117" t="s">
        <v>2322</v>
      </c>
      <c r="C337" s="117" t="s">
        <v>2323</v>
      </c>
      <c r="D337" s="117" t="s">
        <v>1559</v>
      </c>
      <c r="E337" s="95" t="s">
        <v>2324</v>
      </c>
      <c r="F337" s="88" t="s">
        <v>1560</v>
      </c>
      <c r="G337" s="117" t="s">
        <v>1561</v>
      </c>
      <c r="H337" s="128" t="s">
        <v>2325</v>
      </c>
      <c r="I337" s="117" t="s">
        <v>1562</v>
      </c>
      <c r="J337" s="117" t="s">
        <v>2326</v>
      </c>
    </row>
    <row r="338" spans="1:10" s="143" customFormat="1" ht="116.25" customHeight="1" x14ac:dyDescent="0.25">
      <c r="A338" s="117">
        <v>19</v>
      </c>
      <c r="B338" s="117" t="s">
        <v>1104</v>
      </c>
      <c r="C338" s="117" t="s">
        <v>1105</v>
      </c>
      <c r="D338" s="117" t="s">
        <v>1106</v>
      </c>
      <c r="E338" s="117" t="s">
        <v>2327</v>
      </c>
      <c r="F338" s="88" t="s">
        <v>1107</v>
      </c>
      <c r="G338" s="117" t="s">
        <v>749</v>
      </c>
      <c r="H338" s="117" t="s">
        <v>50</v>
      </c>
      <c r="I338" s="117" t="s">
        <v>1700</v>
      </c>
      <c r="J338" s="117">
        <v>630</v>
      </c>
    </row>
    <row r="339" spans="1:10" ht="240" customHeight="1" x14ac:dyDescent="0.25">
      <c r="A339" s="117">
        <v>20</v>
      </c>
      <c r="B339" s="117" t="s">
        <v>2328</v>
      </c>
      <c r="C339" s="117" t="s">
        <v>1563</v>
      </c>
      <c r="D339" s="117" t="s">
        <v>1564</v>
      </c>
      <c r="E339" s="95" t="s">
        <v>2259</v>
      </c>
      <c r="F339" s="127" t="s">
        <v>1565</v>
      </c>
      <c r="G339" s="117" t="s">
        <v>1717</v>
      </c>
      <c r="H339" s="117" t="s">
        <v>113</v>
      </c>
      <c r="I339" s="117" t="s">
        <v>2477</v>
      </c>
      <c r="J339" s="117">
        <v>2268</v>
      </c>
    </row>
    <row r="340" spans="1:10" ht="45.75" customHeight="1" x14ac:dyDescent="0.25">
      <c r="A340" s="461" t="s">
        <v>24</v>
      </c>
      <c r="B340" s="462"/>
      <c r="C340" s="462"/>
      <c r="D340" s="462"/>
      <c r="E340" s="462"/>
      <c r="F340" s="462"/>
      <c r="G340" s="462"/>
      <c r="H340" s="462"/>
      <c r="I340" s="462"/>
      <c r="J340" s="463"/>
    </row>
    <row r="341" spans="1:10" ht="135" customHeight="1" x14ac:dyDescent="0.25">
      <c r="A341" s="77">
        <v>1</v>
      </c>
      <c r="B341" s="107" t="s">
        <v>117</v>
      </c>
      <c r="C341" s="144" t="s">
        <v>924</v>
      </c>
      <c r="D341" s="144" t="s">
        <v>30</v>
      </c>
      <c r="E341" s="144" t="s">
        <v>2653</v>
      </c>
      <c r="F341" s="248" t="s">
        <v>118</v>
      </c>
      <c r="G341" s="144" t="s">
        <v>925</v>
      </c>
      <c r="H341" s="144" t="s">
        <v>464</v>
      </c>
      <c r="I341" s="144" t="s">
        <v>926</v>
      </c>
      <c r="J341" s="144" t="s">
        <v>150</v>
      </c>
    </row>
    <row r="342" spans="1:10" ht="127.5" x14ac:dyDescent="0.25">
      <c r="A342" s="77">
        <v>2</v>
      </c>
      <c r="B342" s="107" t="s">
        <v>31</v>
      </c>
      <c r="C342" s="144" t="s">
        <v>927</v>
      </c>
      <c r="D342" s="144" t="s">
        <v>32</v>
      </c>
      <c r="E342" s="144" t="s">
        <v>2653</v>
      </c>
      <c r="F342" s="248" t="s">
        <v>465</v>
      </c>
      <c r="G342" s="144" t="s">
        <v>928</v>
      </c>
      <c r="H342" s="144" t="s">
        <v>2654</v>
      </c>
      <c r="I342" s="144" t="s">
        <v>929</v>
      </c>
      <c r="J342" s="144" t="s">
        <v>150</v>
      </c>
    </row>
    <row r="343" spans="1:10" ht="126.75" customHeight="1" x14ac:dyDescent="0.25">
      <c r="A343" s="107">
        <v>3</v>
      </c>
      <c r="B343" s="107" t="s">
        <v>157</v>
      </c>
      <c r="C343" s="144" t="s">
        <v>930</v>
      </c>
      <c r="D343" s="144" t="s">
        <v>158</v>
      </c>
      <c r="E343" s="144" t="s">
        <v>2655</v>
      </c>
      <c r="F343" s="248" t="s">
        <v>159</v>
      </c>
      <c r="G343" s="144" t="s">
        <v>931</v>
      </c>
      <c r="H343" s="144" t="s">
        <v>2696</v>
      </c>
      <c r="I343" s="144" t="s">
        <v>932</v>
      </c>
      <c r="J343" s="144" t="s">
        <v>1838</v>
      </c>
    </row>
    <row r="344" spans="1:10" s="29" customFormat="1" ht="152.25" customHeight="1" x14ac:dyDescent="0.25">
      <c r="A344" s="121">
        <v>4</v>
      </c>
      <c r="B344" s="144" t="s">
        <v>160</v>
      </c>
      <c r="C344" s="144" t="s">
        <v>933</v>
      </c>
      <c r="D344" s="144" t="s">
        <v>161</v>
      </c>
      <c r="E344" s="144" t="s">
        <v>2656</v>
      </c>
      <c r="F344" s="122" t="s">
        <v>162</v>
      </c>
      <c r="G344" s="144" t="s">
        <v>2657</v>
      </c>
      <c r="H344" s="144" t="s">
        <v>2658</v>
      </c>
      <c r="I344" s="144" t="s">
        <v>934</v>
      </c>
      <c r="J344" s="144" t="s">
        <v>150</v>
      </c>
    </row>
    <row r="345" spans="1:10" s="29" customFormat="1" ht="116.25" customHeight="1" x14ac:dyDescent="0.25">
      <c r="A345" s="123">
        <v>5</v>
      </c>
      <c r="B345" s="123" t="s">
        <v>1651</v>
      </c>
      <c r="C345" s="121" t="s">
        <v>935</v>
      </c>
      <c r="D345" s="121" t="s">
        <v>163</v>
      </c>
      <c r="E345" s="144" t="s">
        <v>2653</v>
      </c>
      <c r="F345" s="249" t="s">
        <v>164</v>
      </c>
      <c r="G345" s="144" t="s">
        <v>1839</v>
      </c>
      <c r="H345" s="117" t="s">
        <v>2659</v>
      </c>
      <c r="I345" s="121" t="s">
        <v>936</v>
      </c>
      <c r="J345" s="144" t="s">
        <v>150</v>
      </c>
    </row>
    <row r="346" spans="1:10" s="29" customFormat="1" ht="137.25" customHeight="1" x14ac:dyDescent="0.25">
      <c r="A346" s="123">
        <v>6</v>
      </c>
      <c r="B346" s="123" t="s">
        <v>165</v>
      </c>
      <c r="C346" s="121" t="s">
        <v>937</v>
      </c>
      <c r="D346" s="121" t="s">
        <v>166</v>
      </c>
      <c r="E346" s="144" t="s">
        <v>2660</v>
      </c>
      <c r="F346" s="249" t="s">
        <v>167</v>
      </c>
      <c r="G346" s="144" t="s">
        <v>2697</v>
      </c>
      <c r="H346" s="144" t="s">
        <v>2661</v>
      </c>
      <c r="I346" s="121" t="s">
        <v>938</v>
      </c>
      <c r="J346" s="144" t="s">
        <v>150</v>
      </c>
    </row>
    <row r="347" spans="1:10" s="29" customFormat="1" ht="114" customHeight="1" x14ac:dyDescent="0.25">
      <c r="A347" s="123">
        <v>7</v>
      </c>
      <c r="B347" s="107" t="s">
        <v>168</v>
      </c>
      <c r="C347" s="144" t="s">
        <v>939</v>
      </c>
      <c r="D347" s="144" t="s">
        <v>169</v>
      </c>
      <c r="E347" s="144" t="s">
        <v>2662</v>
      </c>
      <c r="F347" s="248" t="s">
        <v>170</v>
      </c>
      <c r="G347" s="144" t="s">
        <v>2663</v>
      </c>
      <c r="H347" s="144" t="s">
        <v>2698</v>
      </c>
      <c r="I347" s="144" t="s">
        <v>940</v>
      </c>
      <c r="J347" s="144" t="s">
        <v>150</v>
      </c>
    </row>
    <row r="348" spans="1:10" s="29" customFormat="1" ht="112.5" customHeight="1" x14ac:dyDescent="0.25">
      <c r="A348" s="123">
        <v>8</v>
      </c>
      <c r="B348" s="107" t="s">
        <v>171</v>
      </c>
      <c r="C348" s="144" t="s">
        <v>172</v>
      </c>
      <c r="D348" s="144" t="s">
        <v>1840</v>
      </c>
      <c r="E348" s="144" t="s">
        <v>2653</v>
      </c>
      <c r="F348" s="248" t="s">
        <v>173</v>
      </c>
      <c r="G348" s="144" t="s">
        <v>1652</v>
      </c>
      <c r="H348" s="144" t="s">
        <v>2664</v>
      </c>
      <c r="I348" s="144" t="s">
        <v>941</v>
      </c>
      <c r="J348" s="144" t="s">
        <v>1838</v>
      </c>
    </row>
    <row r="349" spans="1:10" s="29" customFormat="1" ht="117.75" customHeight="1" x14ac:dyDescent="0.25">
      <c r="A349" s="123">
        <v>9</v>
      </c>
      <c r="B349" s="107" t="s">
        <v>174</v>
      </c>
      <c r="C349" s="144" t="s">
        <v>942</v>
      </c>
      <c r="D349" s="144" t="s">
        <v>1841</v>
      </c>
      <c r="E349" s="144" t="s">
        <v>2653</v>
      </c>
      <c r="F349" s="248" t="s">
        <v>175</v>
      </c>
      <c r="G349" s="144" t="s">
        <v>1653</v>
      </c>
      <c r="H349" s="144" t="s">
        <v>2699</v>
      </c>
      <c r="I349" s="144" t="s">
        <v>943</v>
      </c>
      <c r="J349" s="144" t="s">
        <v>1838</v>
      </c>
    </row>
    <row r="350" spans="1:10" s="29" customFormat="1" ht="130.5" customHeight="1" x14ac:dyDescent="0.25">
      <c r="A350" s="123">
        <v>10</v>
      </c>
      <c r="B350" s="107" t="s">
        <v>176</v>
      </c>
      <c r="C350" s="144" t="s">
        <v>944</v>
      </c>
      <c r="D350" s="144" t="s">
        <v>1842</v>
      </c>
      <c r="E350" s="144" t="s">
        <v>2662</v>
      </c>
      <c r="F350" s="248" t="s">
        <v>177</v>
      </c>
      <c r="G350" s="144" t="s">
        <v>1843</v>
      </c>
      <c r="H350" s="144" t="s">
        <v>2665</v>
      </c>
      <c r="I350" s="144" t="s">
        <v>945</v>
      </c>
      <c r="J350" s="144" t="s">
        <v>150</v>
      </c>
    </row>
    <row r="351" spans="1:10" s="29" customFormat="1" ht="125.25" customHeight="1" x14ac:dyDescent="0.25">
      <c r="A351" s="123">
        <v>11</v>
      </c>
      <c r="B351" s="123" t="s">
        <v>178</v>
      </c>
      <c r="C351" s="121" t="s">
        <v>946</v>
      </c>
      <c r="D351" s="121" t="s">
        <v>179</v>
      </c>
      <c r="E351" s="144" t="s">
        <v>2653</v>
      </c>
      <c r="F351" s="248" t="s">
        <v>180</v>
      </c>
      <c r="G351" s="144" t="s">
        <v>1654</v>
      </c>
      <c r="H351" s="144" t="s">
        <v>2700</v>
      </c>
      <c r="I351" s="121" t="s">
        <v>947</v>
      </c>
      <c r="J351" s="144" t="s">
        <v>150</v>
      </c>
    </row>
    <row r="352" spans="1:10" s="29" customFormat="1" ht="125.25" customHeight="1" x14ac:dyDescent="0.25">
      <c r="A352" s="123">
        <v>12</v>
      </c>
      <c r="B352" s="107" t="s">
        <v>181</v>
      </c>
      <c r="C352" s="144" t="s">
        <v>948</v>
      </c>
      <c r="D352" s="144" t="s">
        <v>2701</v>
      </c>
      <c r="E352" s="144" t="s">
        <v>2653</v>
      </c>
      <c r="F352" s="248" t="s">
        <v>182</v>
      </c>
      <c r="G352" s="144" t="s">
        <v>1844</v>
      </c>
      <c r="H352" s="117" t="s">
        <v>2702</v>
      </c>
      <c r="I352" s="144" t="s">
        <v>938</v>
      </c>
      <c r="J352" s="144" t="s">
        <v>150</v>
      </c>
    </row>
    <row r="353" spans="1:10" s="29" customFormat="1" ht="151.5" customHeight="1" x14ac:dyDescent="0.25">
      <c r="A353" s="123">
        <v>13</v>
      </c>
      <c r="B353" s="107" t="s">
        <v>183</v>
      </c>
      <c r="C353" s="144" t="s">
        <v>949</v>
      </c>
      <c r="D353" s="144" t="s">
        <v>184</v>
      </c>
      <c r="E353" s="144" t="s">
        <v>2653</v>
      </c>
      <c r="F353" s="248" t="s">
        <v>185</v>
      </c>
      <c r="G353" s="144" t="s">
        <v>1845</v>
      </c>
      <c r="H353" s="117" t="s">
        <v>2666</v>
      </c>
      <c r="I353" s="144" t="s">
        <v>938</v>
      </c>
      <c r="J353" s="144" t="s">
        <v>150</v>
      </c>
    </row>
    <row r="354" spans="1:10" s="29" customFormat="1" ht="110.25" customHeight="1" x14ac:dyDescent="0.25">
      <c r="A354" s="123">
        <v>14</v>
      </c>
      <c r="B354" s="107" t="s">
        <v>186</v>
      </c>
      <c r="C354" s="144" t="s">
        <v>950</v>
      </c>
      <c r="D354" s="144" t="s">
        <v>2703</v>
      </c>
      <c r="E354" s="144" t="s">
        <v>2653</v>
      </c>
      <c r="F354" s="248" t="s">
        <v>187</v>
      </c>
      <c r="G354" s="144" t="s">
        <v>1846</v>
      </c>
      <c r="H354" s="117" t="s">
        <v>2667</v>
      </c>
      <c r="I354" s="144" t="s">
        <v>951</v>
      </c>
      <c r="J354" s="144" t="s">
        <v>150</v>
      </c>
    </row>
    <row r="355" spans="1:10" s="29" customFormat="1" ht="108" customHeight="1" x14ac:dyDescent="0.25">
      <c r="A355" s="123">
        <v>15</v>
      </c>
      <c r="B355" s="123" t="s">
        <v>188</v>
      </c>
      <c r="C355" s="121" t="s">
        <v>952</v>
      </c>
      <c r="D355" s="121" t="s">
        <v>189</v>
      </c>
      <c r="E355" s="144" t="s">
        <v>2653</v>
      </c>
      <c r="F355" s="248" t="s">
        <v>190</v>
      </c>
      <c r="G355" s="144" t="s">
        <v>1847</v>
      </c>
      <c r="H355" s="117" t="s">
        <v>2668</v>
      </c>
      <c r="I355" s="144" t="s">
        <v>953</v>
      </c>
      <c r="J355" s="144" t="s">
        <v>150</v>
      </c>
    </row>
    <row r="356" spans="1:10" s="29" customFormat="1" ht="166.5" customHeight="1" x14ac:dyDescent="0.25">
      <c r="A356" s="123">
        <v>16</v>
      </c>
      <c r="B356" s="107" t="s">
        <v>191</v>
      </c>
      <c r="C356" s="144" t="s">
        <v>954</v>
      </c>
      <c r="D356" s="144" t="s">
        <v>192</v>
      </c>
      <c r="E356" s="144" t="s">
        <v>2669</v>
      </c>
      <c r="F356" s="248" t="s">
        <v>193</v>
      </c>
      <c r="G356" s="144" t="s">
        <v>1655</v>
      </c>
      <c r="H356" s="144" t="s">
        <v>194</v>
      </c>
      <c r="I356" s="144" t="s">
        <v>955</v>
      </c>
      <c r="J356" s="144" t="s">
        <v>150</v>
      </c>
    </row>
    <row r="357" spans="1:10" s="29" customFormat="1" ht="129.75" customHeight="1" x14ac:dyDescent="0.25">
      <c r="A357" s="123">
        <v>17</v>
      </c>
      <c r="B357" s="107" t="s">
        <v>466</v>
      </c>
      <c r="C357" s="144" t="s">
        <v>467</v>
      </c>
      <c r="D357" s="144" t="s">
        <v>956</v>
      </c>
      <c r="E357" s="144" t="s">
        <v>2670</v>
      </c>
      <c r="F357" s="248" t="s">
        <v>468</v>
      </c>
      <c r="G357" s="144" t="s">
        <v>2671</v>
      </c>
      <c r="H357" s="144" t="s">
        <v>2672</v>
      </c>
      <c r="I357" s="144" t="s">
        <v>957</v>
      </c>
      <c r="J357" s="144" t="s">
        <v>2673</v>
      </c>
    </row>
    <row r="358" spans="1:10" ht="160.5" customHeight="1" x14ac:dyDescent="0.25">
      <c r="A358" s="123">
        <v>18</v>
      </c>
      <c r="B358" s="107" t="s">
        <v>1656</v>
      </c>
      <c r="C358" s="144" t="s">
        <v>958</v>
      </c>
      <c r="D358" s="144" t="s">
        <v>469</v>
      </c>
      <c r="E358" s="144" t="s">
        <v>2674</v>
      </c>
      <c r="F358" s="248" t="s">
        <v>470</v>
      </c>
      <c r="G358" s="144" t="s">
        <v>2675</v>
      </c>
      <c r="H358" s="144" t="s">
        <v>2676</v>
      </c>
      <c r="I358" s="144" t="s">
        <v>959</v>
      </c>
      <c r="J358" s="144" t="s">
        <v>960</v>
      </c>
    </row>
    <row r="359" spans="1:10" s="22" customFormat="1" ht="112.5" customHeight="1" x14ac:dyDescent="0.25">
      <c r="A359" s="123">
        <v>19</v>
      </c>
      <c r="B359" s="107" t="s">
        <v>1657</v>
      </c>
      <c r="C359" s="144" t="s">
        <v>1658</v>
      </c>
      <c r="D359" s="144" t="s">
        <v>1659</v>
      </c>
      <c r="E359" s="144" t="s">
        <v>2677</v>
      </c>
      <c r="F359" s="250" t="s">
        <v>1660</v>
      </c>
      <c r="G359" s="144" t="s">
        <v>1661</v>
      </c>
      <c r="H359" s="144" t="s">
        <v>1662</v>
      </c>
      <c r="I359" s="144" t="s">
        <v>1663</v>
      </c>
      <c r="J359" s="144" t="s">
        <v>150</v>
      </c>
    </row>
    <row r="360" spans="1:10" ht="106.5" customHeight="1" x14ac:dyDescent="0.25">
      <c r="A360" s="123">
        <v>20</v>
      </c>
      <c r="B360" s="107" t="s">
        <v>1664</v>
      </c>
      <c r="C360" s="144" t="s">
        <v>1665</v>
      </c>
      <c r="D360" s="144" t="s">
        <v>1666</v>
      </c>
      <c r="E360" s="144" t="s">
        <v>2653</v>
      </c>
      <c r="F360" s="248" t="s">
        <v>1667</v>
      </c>
      <c r="G360" s="144" t="s">
        <v>1668</v>
      </c>
      <c r="H360" s="144" t="s">
        <v>2678</v>
      </c>
      <c r="I360" s="144" t="s">
        <v>1669</v>
      </c>
      <c r="J360" s="144" t="s">
        <v>1838</v>
      </c>
    </row>
    <row r="361" spans="1:10" ht="123.75" customHeight="1" x14ac:dyDescent="0.25">
      <c r="A361" s="77">
        <v>21</v>
      </c>
      <c r="B361" s="107" t="s">
        <v>1670</v>
      </c>
      <c r="C361" s="144" t="s">
        <v>1671</v>
      </c>
      <c r="D361" s="144" t="s">
        <v>1672</v>
      </c>
      <c r="E361" s="144" t="s">
        <v>2653</v>
      </c>
      <c r="F361" s="248" t="s">
        <v>1673</v>
      </c>
      <c r="G361" s="144" t="s">
        <v>1674</v>
      </c>
      <c r="H361" s="144" t="s">
        <v>2679</v>
      </c>
      <c r="I361" s="144" t="s">
        <v>953</v>
      </c>
      <c r="J361" s="144" t="s">
        <v>150</v>
      </c>
    </row>
    <row r="362" spans="1:10" ht="144" customHeight="1" x14ac:dyDescent="0.25">
      <c r="A362" s="77">
        <v>22</v>
      </c>
      <c r="B362" s="107" t="s">
        <v>1675</v>
      </c>
      <c r="C362" s="144" t="s">
        <v>1676</v>
      </c>
      <c r="D362" s="144" t="s">
        <v>1677</v>
      </c>
      <c r="E362" s="144" t="s">
        <v>2653</v>
      </c>
      <c r="F362" s="248" t="s">
        <v>1678</v>
      </c>
      <c r="G362" s="144" t="s">
        <v>1679</v>
      </c>
      <c r="H362" s="144" t="s">
        <v>2680</v>
      </c>
      <c r="I362" s="144" t="s">
        <v>1680</v>
      </c>
      <c r="J362" s="144" t="s">
        <v>150</v>
      </c>
    </row>
    <row r="363" spans="1:10" ht="114.75" customHeight="1" x14ac:dyDescent="0.25">
      <c r="A363" s="77">
        <v>23</v>
      </c>
      <c r="B363" s="107" t="s">
        <v>1681</v>
      </c>
      <c r="C363" s="144" t="s">
        <v>1682</v>
      </c>
      <c r="D363" s="144" t="s">
        <v>1683</v>
      </c>
      <c r="E363" s="144" t="s">
        <v>2653</v>
      </c>
      <c r="F363" s="248" t="s">
        <v>1684</v>
      </c>
      <c r="G363" s="144" t="s">
        <v>1685</v>
      </c>
      <c r="H363" s="144" t="s">
        <v>2704</v>
      </c>
      <c r="I363" s="144" t="s">
        <v>1686</v>
      </c>
      <c r="J363" s="144" t="s">
        <v>1838</v>
      </c>
    </row>
    <row r="364" spans="1:10" ht="87.75" customHeight="1" x14ac:dyDescent="0.25">
      <c r="A364" s="123">
        <v>24</v>
      </c>
      <c r="B364" s="107" t="s">
        <v>1687</v>
      </c>
      <c r="C364" s="144" t="s">
        <v>1688</v>
      </c>
      <c r="D364" s="144" t="s">
        <v>1689</v>
      </c>
      <c r="E364" s="144" t="s">
        <v>2653</v>
      </c>
      <c r="F364" s="248" t="s">
        <v>1690</v>
      </c>
      <c r="G364" s="144" t="s">
        <v>1691</v>
      </c>
      <c r="H364" s="144" t="s">
        <v>2681</v>
      </c>
      <c r="I364" s="144" t="s">
        <v>1692</v>
      </c>
      <c r="J364" s="144" t="s">
        <v>150</v>
      </c>
    </row>
    <row r="365" spans="1:10" s="143" customFormat="1" ht="87.75" customHeight="1" x14ac:dyDescent="0.25">
      <c r="A365" s="123">
        <v>25</v>
      </c>
      <c r="B365" s="107" t="s">
        <v>1693</v>
      </c>
      <c r="C365" s="144" t="s">
        <v>1694</v>
      </c>
      <c r="D365" s="144" t="s">
        <v>1695</v>
      </c>
      <c r="E365" s="144" t="s">
        <v>2653</v>
      </c>
      <c r="F365" s="248" t="s">
        <v>1696</v>
      </c>
      <c r="G365" s="144" t="s">
        <v>1697</v>
      </c>
      <c r="H365" s="144" t="s">
        <v>2705</v>
      </c>
      <c r="I365" s="144" t="s">
        <v>1698</v>
      </c>
      <c r="J365" s="144" t="s">
        <v>150</v>
      </c>
    </row>
    <row r="366" spans="1:10" s="143" customFormat="1" ht="87.75" customHeight="1" x14ac:dyDescent="0.25">
      <c r="A366" s="246">
        <v>26</v>
      </c>
      <c r="B366" s="73" t="s">
        <v>2682</v>
      </c>
      <c r="C366" s="62" t="s">
        <v>2683</v>
      </c>
      <c r="D366" s="62" t="s">
        <v>2684</v>
      </c>
      <c r="E366" s="62" t="s">
        <v>2685</v>
      </c>
      <c r="F366" s="251" t="s">
        <v>2686</v>
      </c>
      <c r="G366" s="62" t="s">
        <v>2687</v>
      </c>
      <c r="H366" s="62" t="s">
        <v>2688</v>
      </c>
      <c r="I366" s="62" t="s">
        <v>2689</v>
      </c>
      <c r="J366" s="62" t="s">
        <v>150</v>
      </c>
    </row>
    <row r="367" spans="1:10" s="116" customFormat="1" ht="135" customHeight="1" x14ac:dyDescent="0.25">
      <c r="A367" s="246">
        <v>27</v>
      </c>
      <c r="B367" s="73" t="s">
        <v>2690</v>
      </c>
      <c r="C367" s="62" t="s">
        <v>2691</v>
      </c>
      <c r="D367" s="62" t="s">
        <v>2692</v>
      </c>
      <c r="E367" s="62" t="s">
        <v>2653</v>
      </c>
      <c r="F367" s="252" t="s">
        <v>2693</v>
      </c>
      <c r="G367" s="62" t="s">
        <v>2694</v>
      </c>
      <c r="H367" s="62" t="s">
        <v>2706</v>
      </c>
      <c r="I367" s="62" t="s">
        <v>2695</v>
      </c>
      <c r="J367" s="62" t="s">
        <v>150</v>
      </c>
    </row>
    <row r="368" spans="1:10" s="116" customFormat="1" ht="45" customHeight="1" x14ac:dyDescent="0.25">
      <c r="A368" s="437" t="s">
        <v>1613</v>
      </c>
      <c r="B368" s="438"/>
      <c r="C368" s="438"/>
      <c r="D368" s="438"/>
      <c r="E368" s="438"/>
      <c r="F368" s="438"/>
      <c r="G368" s="438"/>
      <c r="H368" s="438"/>
      <c r="I368" s="438"/>
      <c r="J368" s="439"/>
    </row>
    <row r="369" spans="1:10" s="116" customFormat="1" ht="87.75" customHeight="1" x14ac:dyDescent="0.25">
      <c r="A369" s="107">
        <v>1</v>
      </c>
      <c r="B369" s="107" t="s">
        <v>694</v>
      </c>
      <c r="C369" s="107" t="s">
        <v>56</v>
      </c>
      <c r="D369" s="107" t="s">
        <v>57</v>
      </c>
      <c r="E369" s="107" t="s">
        <v>1867</v>
      </c>
      <c r="F369" s="260" t="s">
        <v>695</v>
      </c>
      <c r="G369" s="107" t="s">
        <v>760</v>
      </c>
      <c r="H369" s="107" t="s">
        <v>1877</v>
      </c>
      <c r="I369" s="107" t="s">
        <v>1567</v>
      </c>
      <c r="J369" s="107" t="s">
        <v>1568</v>
      </c>
    </row>
    <row r="370" spans="1:10" s="116" customFormat="1" ht="87.75" customHeight="1" x14ac:dyDescent="0.25">
      <c r="A370" s="107">
        <v>2</v>
      </c>
      <c r="B370" s="107" t="s">
        <v>1486</v>
      </c>
      <c r="C370" s="107" t="s">
        <v>1487</v>
      </c>
      <c r="D370" s="107" t="s">
        <v>1488</v>
      </c>
      <c r="E370" s="107" t="s">
        <v>1715</v>
      </c>
      <c r="F370" s="261" t="s">
        <v>1489</v>
      </c>
      <c r="G370" s="107" t="s">
        <v>1490</v>
      </c>
      <c r="H370" s="107" t="s">
        <v>1848</v>
      </c>
      <c r="I370" s="107" t="s">
        <v>1569</v>
      </c>
      <c r="J370" s="107" t="s">
        <v>1491</v>
      </c>
    </row>
    <row r="371" spans="1:10" s="116" customFormat="1" ht="87.75" customHeight="1" x14ac:dyDescent="0.25">
      <c r="A371" s="107">
        <v>3</v>
      </c>
      <c r="B371" s="107" t="s">
        <v>1492</v>
      </c>
      <c r="C371" s="107" t="s">
        <v>1493</v>
      </c>
      <c r="D371" s="107" t="s">
        <v>1494</v>
      </c>
      <c r="E371" s="107" t="s">
        <v>1570</v>
      </c>
      <c r="F371" s="262" t="s">
        <v>1495</v>
      </c>
      <c r="G371" s="107" t="s">
        <v>1496</v>
      </c>
      <c r="H371" s="107" t="s">
        <v>1849</v>
      </c>
      <c r="I371" s="107" t="s">
        <v>1571</v>
      </c>
      <c r="J371" s="107" t="s">
        <v>1711</v>
      </c>
    </row>
    <row r="372" spans="1:10" s="116" customFormat="1" ht="129" customHeight="1" x14ac:dyDescent="0.25">
      <c r="A372" s="107">
        <v>4</v>
      </c>
      <c r="B372" s="118" t="s">
        <v>58</v>
      </c>
      <c r="C372" s="107" t="s">
        <v>59</v>
      </c>
      <c r="D372" s="107" t="s">
        <v>60</v>
      </c>
      <c r="E372" s="107" t="s">
        <v>1714</v>
      </c>
      <c r="F372" s="261" t="s">
        <v>696</v>
      </c>
      <c r="G372" s="107" t="s">
        <v>974</v>
      </c>
      <c r="H372" s="107" t="s">
        <v>1850</v>
      </c>
      <c r="I372" s="107" t="s">
        <v>1572</v>
      </c>
      <c r="J372" s="107" t="s">
        <v>1712</v>
      </c>
    </row>
    <row r="373" spans="1:10" s="116" customFormat="1" ht="87.75" customHeight="1" x14ac:dyDescent="0.25">
      <c r="A373" s="107">
        <v>5</v>
      </c>
      <c r="B373" s="107" t="s">
        <v>697</v>
      </c>
      <c r="C373" s="107" t="s">
        <v>61</v>
      </c>
      <c r="D373" s="107" t="s">
        <v>62</v>
      </c>
      <c r="E373" s="107" t="s">
        <v>1868</v>
      </c>
      <c r="F373" s="261" t="s">
        <v>63</v>
      </c>
      <c r="G373" s="107" t="s">
        <v>975</v>
      </c>
      <c r="H373" s="107" t="s">
        <v>1869</v>
      </c>
      <c r="I373" s="107" t="s">
        <v>1573</v>
      </c>
      <c r="J373" s="107" t="s">
        <v>1870</v>
      </c>
    </row>
    <row r="374" spans="1:10" ht="128.25" customHeight="1" x14ac:dyDescent="0.25">
      <c r="A374" s="206">
        <v>6</v>
      </c>
      <c r="B374" s="206" t="s">
        <v>64</v>
      </c>
      <c r="C374" s="206" t="s">
        <v>65</v>
      </c>
      <c r="D374" s="206" t="s">
        <v>66</v>
      </c>
      <c r="E374" s="206" t="s">
        <v>1713</v>
      </c>
      <c r="F374" s="263" t="s">
        <v>698</v>
      </c>
      <c r="G374" s="206" t="s">
        <v>976</v>
      </c>
      <c r="H374" s="206" t="s">
        <v>1851</v>
      </c>
      <c r="I374" s="206" t="s">
        <v>1574</v>
      </c>
      <c r="J374" s="206" t="s">
        <v>1575</v>
      </c>
    </row>
    <row r="375" spans="1:10" ht="104.25" customHeight="1" x14ac:dyDescent="0.25">
      <c r="A375" s="107">
        <v>7</v>
      </c>
      <c r="B375" s="107" t="s">
        <v>699</v>
      </c>
      <c r="C375" s="107" t="s">
        <v>67</v>
      </c>
      <c r="D375" s="107" t="s">
        <v>978</v>
      </c>
      <c r="E375" s="107" t="s">
        <v>1872</v>
      </c>
      <c r="F375" s="261" t="s">
        <v>68</v>
      </c>
      <c r="G375" s="107" t="s">
        <v>977</v>
      </c>
      <c r="H375" s="107" t="s">
        <v>1871</v>
      </c>
      <c r="I375" s="167" t="s">
        <v>1576</v>
      </c>
      <c r="J375" s="107" t="s">
        <v>1873</v>
      </c>
    </row>
    <row r="376" spans="1:10" ht="132.75" customHeight="1" x14ac:dyDescent="0.25">
      <c r="A376" s="207">
        <v>8</v>
      </c>
      <c r="B376" s="207" t="s">
        <v>1497</v>
      </c>
      <c r="C376" s="207" t="s">
        <v>1498</v>
      </c>
      <c r="D376" s="207" t="s">
        <v>1499</v>
      </c>
      <c r="E376" s="207" t="s">
        <v>1589</v>
      </c>
      <c r="F376" s="264" t="s">
        <v>1500</v>
      </c>
      <c r="G376" s="207" t="s">
        <v>1501</v>
      </c>
      <c r="H376" s="207" t="s">
        <v>1592</v>
      </c>
      <c r="I376" s="207" t="s">
        <v>1577</v>
      </c>
      <c r="J376" s="207" t="s">
        <v>1595</v>
      </c>
    </row>
    <row r="377" spans="1:10" ht="96.75" customHeight="1" x14ac:dyDescent="0.25">
      <c r="A377" s="107">
        <v>9</v>
      </c>
      <c r="B377" s="107" t="s">
        <v>69</v>
      </c>
      <c r="C377" s="107" t="s">
        <v>70</v>
      </c>
      <c r="D377" s="107" t="s">
        <v>71</v>
      </c>
      <c r="E377" s="107" t="s">
        <v>1874</v>
      </c>
      <c r="F377" s="114" t="s">
        <v>700</v>
      </c>
      <c r="G377" s="107" t="s">
        <v>961</v>
      </c>
      <c r="H377" s="107" t="s">
        <v>1875</v>
      </c>
      <c r="I377" s="107" t="s">
        <v>1578</v>
      </c>
      <c r="J377" s="107" t="s">
        <v>1876</v>
      </c>
    </row>
    <row r="378" spans="1:10" s="29" customFormat="1" ht="87" customHeight="1" x14ac:dyDescent="0.25">
      <c r="A378" s="107">
        <v>10</v>
      </c>
      <c r="B378" s="107" t="s">
        <v>701</v>
      </c>
      <c r="C378" s="107" t="s">
        <v>72</v>
      </c>
      <c r="D378" s="107" t="s">
        <v>73</v>
      </c>
      <c r="E378" s="107" t="s">
        <v>1590</v>
      </c>
      <c r="F378" s="114" t="s">
        <v>702</v>
      </c>
      <c r="G378" s="107" t="s">
        <v>962</v>
      </c>
      <c r="H378" s="107" t="s">
        <v>1593</v>
      </c>
      <c r="I378" s="107" t="s">
        <v>1579</v>
      </c>
      <c r="J378" s="107" t="s">
        <v>1596</v>
      </c>
    </row>
    <row r="379" spans="1:10" s="54" customFormat="1" ht="128.25" customHeight="1" x14ac:dyDescent="0.25">
      <c r="A379" s="107">
        <v>11</v>
      </c>
      <c r="B379" s="107" t="s">
        <v>517</v>
      </c>
      <c r="C379" s="107" t="s">
        <v>1580</v>
      </c>
      <c r="D379" s="107" t="s">
        <v>518</v>
      </c>
      <c r="E379" s="107" t="s">
        <v>2779</v>
      </c>
      <c r="F379" s="114" t="s">
        <v>519</v>
      </c>
      <c r="G379" s="144" t="s">
        <v>2790</v>
      </c>
      <c r="H379" s="107" t="s">
        <v>113</v>
      </c>
      <c r="I379" s="107" t="s">
        <v>1581</v>
      </c>
      <c r="J379" s="107" t="s">
        <v>123</v>
      </c>
    </row>
    <row r="380" spans="1:10" s="54" customFormat="1" ht="151.5" customHeight="1" x14ac:dyDescent="0.25">
      <c r="A380" s="107">
        <v>12</v>
      </c>
      <c r="B380" s="107" t="s">
        <v>520</v>
      </c>
      <c r="C380" s="107" t="s">
        <v>521</v>
      </c>
      <c r="D380" s="107" t="s">
        <v>522</v>
      </c>
      <c r="E380" s="107" t="s">
        <v>2780</v>
      </c>
      <c r="F380" s="114" t="s">
        <v>963</v>
      </c>
      <c r="G380" s="144" t="s">
        <v>2791</v>
      </c>
      <c r="H380" s="107" t="s">
        <v>2781</v>
      </c>
      <c r="I380" s="107" t="s">
        <v>1582</v>
      </c>
      <c r="J380" s="107" t="s">
        <v>2782</v>
      </c>
    </row>
    <row r="381" spans="1:10" s="54" customFormat="1" ht="138" customHeight="1" x14ac:dyDescent="0.25">
      <c r="A381" s="107">
        <v>13</v>
      </c>
      <c r="B381" s="107" t="s">
        <v>523</v>
      </c>
      <c r="C381" s="107" t="s">
        <v>2783</v>
      </c>
      <c r="D381" s="107" t="s">
        <v>964</v>
      </c>
      <c r="E381" s="107" t="s">
        <v>2784</v>
      </c>
      <c r="F381" s="262" t="s">
        <v>524</v>
      </c>
      <c r="G381" s="144" t="s">
        <v>2792</v>
      </c>
      <c r="H381" s="107" t="s">
        <v>2785</v>
      </c>
      <c r="I381" s="107" t="s">
        <v>1583</v>
      </c>
      <c r="J381" s="107" t="s">
        <v>2786</v>
      </c>
    </row>
    <row r="382" spans="1:10" s="75" customFormat="1" ht="138" customHeight="1" x14ac:dyDescent="0.25">
      <c r="A382" s="107">
        <v>14</v>
      </c>
      <c r="B382" s="107" t="s">
        <v>525</v>
      </c>
      <c r="C382" s="107" t="s">
        <v>526</v>
      </c>
      <c r="D382" s="107" t="s">
        <v>527</v>
      </c>
      <c r="E382" s="107" t="s">
        <v>2787</v>
      </c>
      <c r="F382" s="262" t="s">
        <v>528</v>
      </c>
      <c r="G382" s="144" t="s">
        <v>2793</v>
      </c>
      <c r="H382" s="107" t="s">
        <v>2788</v>
      </c>
      <c r="I382" s="107" t="s">
        <v>1584</v>
      </c>
      <c r="J382" s="107" t="s">
        <v>965</v>
      </c>
    </row>
    <row r="383" spans="1:10" s="75" customFormat="1" ht="138" customHeight="1" x14ac:dyDescent="0.25">
      <c r="A383" s="107">
        <v>15</v>
      </c>
      <c r="B383" s="107" t="s">
        <v>529</v>
      </c>
      <c r="C383" s="107" t="s">
        <v>530</v>
      </c>
      <c r="D383" s="107" t="s">
        <v>966</v>
      </c>
      <c r="E383" s="107" t="s">
        <v>2789</v>
      </c>
      <c r="F383" s="262" t="s">
        <v>531</v>
      </c>
      <c r="G383" s="144" t="s">
        <v>2794</v>
      </c>
      <c r="H383" s="107" t="s">
        <v>41</v>
      </c>
      <c r="I383" s="107" t="s">
        <v>1585</v>
      </c>
      <c r="J383" s="107" t="s">
        <v>123</v>
      </c>
    </row>
    <row r="384" spans="1:10" s="143" customFormat="1" ht="102" customHeight="1" x14ac:dyDescent="0.25">
      <c r="A384" s="107">
        <v>16</v>
      </c>
      <c r="B384" s="107" t="s">
        <v>1586</v>
      </c>
      <c r="C384" s="107" t="s">
        <v>970</v>
      </c>
      <c r="D384" s="107" t="s">
        <v>1587</v>
      </c>
      <c r="E384" s="107" t="s">
        <v>1591</v>
      </c>
      <c r="F384" s="114" t="s">
        <v>971</v>
      </c>
      <c r="G384" s="107" t="s">
        <v>972</v>
      </c>
      <c r="H384" s="107" t="s">
        <v>1594</v>
      </c>
      <c r="I384" s="107" t="s">
        <v>1588</v>
      </c>
      <c r="J384" s="107" t="s">
        <v>973</v>
      </c>
    </row>
    <row r="385" spans="1:10" s="29" customFormat="1" ht="108" customHeight="1" x14ac:dyDescent="0.25">
      <c r="A385" s="107">
        <v>17</v>
      </c>
      <c r="B385" s="107" t="s">
        <v>1859</v>
      </c>
      <c r="C385" s="107" t="s">
        <v>1860</v>
      </c>
      <c r="D385" s="107" t="s">
        <v>1861</v>
      </c>
      <c r="E385" s="107" t="s">
        <v>1914</v>
      </c>
      <c r="F385" s="114" t="s">
        <v>1862</v>
      </c>
      <c r="G385" s="107" t="s">
        <v>1863</v>
      </c>
      <c r="H385" s="107" t="s">
        <v>1865</v>
      </c>
      <c r="I385" s="107" t="s">
        <v>1864</v>
      </c>
      <c r="J385" s="107" t="s">
        <v>1866</v>
      </c>
    </row>
    <row r="386" spans="1:10" s="29" customFormat="1" ht="42.75" customHeight="1" x14ac:dyDescent="0.25">
      <c r="A386" s="461" t="s">
        <v>1502</v>
      </c>
      <c r="B386" s="462"/>
      <c r="C386" s="462"/>
      <c r="D386" s="462"/>
      <c r="E386" s="462"/>
      <c r="F386" s="462"/>
      <c r="G386" s="462"/>
      <c r="H386" s="462"/>
      <c r="I386" s="462"/>
      <c r="J386" s="463"/>
    </row>
    <row r="387" spans="1:10" s="29" customFormat="1" ht="95.25" customHeight="1" x14ac:dyDescent="0.25">
      <c r="A387" s="184">
        <v>1</v>
      </c>
      <c r="B387" s="244" t="s">
        <v>1986</v>
      </c>
      <c r="C387" s="245" t="s">
        <v>1987</v>
      </c>
      <c r="D387" s="244" t="s">
        <v>1988</v>
      </c>
      <c r="E387" s="110" t="s">
        <v>1993</v>
      </c>
      <c r="F387" s="218" t="s">
        <v>1989</v>
      </c>
      <c r="G387" s="73" t="s">
        <v>1990</v>
      </c>
      <c r="H387" s="68" t="s">
        <v>1991</v>
      </c>
      <c r="I387" s="68" t="s">
        <v>1992</v>
      </c>
      <c r="J387" s="68" t="s">
        <v>215</v>
      </c>
    </row>
    <row r="388" spans="1:10" s="29" customFormat="1" ht="92.25" customHeight="1" x14ac:dyDescent="0.25">
      <c r="A388" s="73">
        <v>2</v>
      </c>
      <c r="B388" s="110" t="s">
        <v>1618</v>
      </c>
      <c r="C388" s="110" t="s">
        <v>1619</v>
      </c>
      <c r="D388" s="110" t="s">
        <v>1620</v>
      </c>
      <c r="E388" s="62" t="s">
        <v>1705</v>
      </c>
      <c r="F388" s="111" t="s">
        <v>1621</v>
      </c>
      <c r="G388" s="62" t="s">
        <v>1646</v>
      </c>
      <c r="H388" s="68" t="s">
        <v>1622</v>
      </c>
      <c r="I388" s="68" t="s">
        <v>1623</v>
      </c>
      <c r="J388" s="68" t="s">
        <v>1624</v>
      </c>
    </row>
    <row r="389" spans="1:10" s="29" customFormat="1" ht="103.5" customHeight="1" x14ac:dyDescent="0.25">
      <c r="A389" s="204">
        <v>3</v>
      </c>
      <c r="B389" s="219" t="s">
        <v>224</v>
      </c>
      <c r="C389" s="49" t="s">
        <v>216</v>
      </c>
      <c r="D389" s="49" t="s">
        <v>217</v>
      </c>
      <c r="E389" s="219" t="s">
        <v>1704</v>
      </c>
      <c r="F389" s="220" t="s">
        <v>1410</v>
      </c>
      <c r="G389" s="221" t="s">
        <v>1647</v>
      </c>
      <c r="H389" s="222" t="s">
        <v>1852</v>
      </c>
      <c r="I389" s="222" t="s">
        <v>1625</v>
      </c>
      <c r="J389" s="222" t="s">
        <v>215</v>
      </c>
    </row>
    <row r="390" spans="1:10" s="29" customFormat="1" ht="91.5" customHeight="1" x14ac:dyDescent="0.25">
      <c r="A390" s="73">
        <v>4</v>
      </c>
      <c r="B390" s="73" t="s">
        <v>704</v>
      </c>
      <c r="C390" s="203" t="s">
        <v>705</v>
      </c>
      <c r="D390" s="73" t="s">
        <v>1626</v>
      </c>
      <c r="E390" s="73" t="s">
        <v>1703</v>
      </c>
      <c r="F390" s="218" t="s">
        <v>1422</v>
      </c>
      <c r="G390" s="73" t="s">
        <v>2574</v>
      </c>
      <c r="H390" s="68" t="s">
        <v>1627</v>
      </c>
      <c r="I390" s="68" t="s">
        <v>1628</v>
      </c>
      <c r="J390" s="68" t="s">
        <v>215</v>
      </c>
    </row>
    <row r="391" spans="1:10" s="29" customFormat="1" ht="88.5" customHeight="1" x14ac:dyDescent="0.25">
      <c r="A391" s="73">
        <v>5</v>
      </c>
      <c r="B391" s="110" t="s">
        <v>225</v>
      </c>
      <c r="C391" s="73" t="s">
        <v>218</v>
      </c>
      <c r="D391" s="110" t="s">
        <v>1411</v>
      </c>
      <c r="E391" s="110" t="s">
        <v>1704</v>
      </c>
      <c r="F391" s="111" t="s">
        <v>219</v>
      </c>
      <c r="G391" s="62" t="s">
        <v>1701</v>
      </c>
      <c r="H391" s="68" t="s">
        <v>1412</v>
      </c>
      <c r="I391" s="68" t="s">
        <v>1629</v>
      </c>
      <c r="J391" s="68" t="s">
        <v>215</v>
      </c>
    </row>
    <row r="392" spans="1:10" s="29" customFormat="1" ht="83.25" customHeight="1" x14ac:dyDescent="0.25">
      <c r="A392" s="73">
        <v>6</v>
      </c>
      <c r="B392" s="110" t="s">
        <v>1630</v>
      </c>
      <c r="C392" s="110" t="s">
        <v>1631</v>
      </c>
      <c r="D392" s="73" t="s">
        <v>1632</v>
      </c>
      <c r="E392" s="223" t="s">
        <v>1706</v>
      </c>
      <c r="F392" s="224" t="s">
        <v>1633</v>
      </c>
      <c r="G392" s="205" t="s">
        <v>1648</v>
      </c>
      <c r="H392" s="225" t="s">
        <v>1634</v>
      </c>
      <c r="I392" s="225" t="s">
        <v>1635</v>
      </c>
      <c r="J392" s="225" t="s">
        <v>1624</v>
      </c>
    </row>
    <row r="393" spans="1:10" s="29" customFormat="1" ht="90" customHeight="1" x14ac:dyDescent="0.25">
      <c r="A393" s="73">
        <v>7</v>
      </c>
      <c r="B393" s="204" t="s">
        <v>706</v>
      </c>
      <c r="C393" s="204" t="s">
        <v>707</v>
      </c>
      <c r="D393" s="73" t="s">
        <v>708</v>
      </c>
      <c r="E393" s="110" t="s">
        <v>1707</v>
      </c>
      <c r="F393" s="226" t="s">
        <v>709</v>
      </c>
      <c r="G393" s="73" t="s">
        <v>2575</v>
      </c>
      <c r="H393" s="68" t="s">
        <v>1423</v>
      </c>
      <c r="I393" s="68" t="s">
        <v>1636</v>
      </c>
      <c r="J393" s="68" t="s">
        <v>215</v>
      </c>
    </row>
    <row r="394" spans="1:10" s="29" customFormat="1" ht="93" customHeight="1" x14ac:dyDescent="0.25">
      <c r="A394" s="73">
        <v>8</v>
      </c>
      <c r="B394" s="223" t="s">
        <v>2576</v>
      </c>
      <c r="C394" s="223" t="s">
        <v>2577</v>
      </c>
      <c r="D394" s="203" t="s">
        <v>2578</v>
      </c>
      <c r="E394" s="110" t="s">
        <v>2579</v>
      </c>
      <c r="F394" s="111" t="s">
        <v>2580</v>
      </c>
      <c r="G394" s="73" t="s">
        <v>2581</v>
      </c>
      <c r="H394" s="227" t="s">
        <v>2582</v>
      </c>
      <c r="I394" s="227" t="s">
        <v>2583</v>
      </c>
      <c r="J394" s="68" t="s">
        <v>215</v>
      </c>
    </row>
    <row r="395" spans="1:10" s="29" customFormat="1" ht="81.75" customHeight="1" x14ac:dyDescent="0.25">
      <c r="A395" s="73">
        <v>9</v>
      </c>
      <c r="B395" s="110" t="s">
        <v>471</v>
      </c>
      <c r="C395" s="110" t="s">
        <v>472</v>
      </c>
      <c r="D395" s="110" t="s">
        <v>473</v>
      </c>
      <c r="E395" s="110" t="s">
        <v>1708</v>
      </c>
      <c r="F395" s="218" t="s">
        <v>1413</v>
      </c>
      <c r="G395" s="62" t="s">
        <v>2584</v>
      </c>
      <c r="H395" s="227" t="s">
        <v>1414</v>
      </c>
      <c r="I395" s="227" t="s">
        <v>1637</v>
      </c>
      <c r="J395" s="68" t="s">
        <v>215</v>
      </c>
    </row>
    <row r="396" spans="1:10" s="29" customFormat="1" ht="98.25" customHeight="1" x14ac:dyDescent="0.25">
      <c r="A396" s="73">
        <v>10</v>
      </c>
      <c r="B396" s="228" t="s">
        <v>474</v>
      </c>
      <c r="C396" s="229" t="s">
        <v>475</v>
      </c>
      <c r="D396" s="228" t="s">
        <v>476</v>
      </c>
      <c r="E396" s="228" t="s">
        <v>1706</v>
      </c>
      <c r="F396" s="230" t="s">
        <v>1415</v>
      </c>
      <c r="G396" s="231" t="s">
        <v>1649</v>
      </c>
      <c r="H396" s="232" t="s">
        <v>1416</v>
      </c>
      <c r="I396" s="233" t="s">
        <v>1638</v>
      </c>
      <c r="J396" s="68" t="s">
        <v>215</v>
      </c>
    </row>
    <row r="397" spans="1:10" s="29" customFormat="1" ht="96" customHeight="1" x14ac:dyDescent="0.25">
      <c r="A397" s="73">
        <v>11</v>
      </c>
      <c r="B397" s="110" t="s">
        <v>477</v>
      </c>
      <c r="C397" s="110" t="s">
        <v>478</v>
      </c>
      <c r="D397" s="234" t="s">
        <v>1417</v>
      </c>
      <c r="E397" s="110" t="s">
        <v>1706</v>
      </c>
      <c r="F397" s="235" t="s">
        <v>1418</v>
      </c>
      <c r="G397" s="49" t="s">
        <v>2585</v>
      </c>
      <c r="H397" s="236" t="s">
        <v>1419</v>
      </c>
      <c r="I397" s="236" t="s">
        <v>1639</v>
      </c>
      <c r="J397" s="68" t="s">
        <v>215</v>
      </c>
    </row>
    <row r="398" spans="1:10" s="29" customFormat="1" ht="111.75" customHeight="1" x14ac:dyDescent="0.25">
      <c r="A398" s="73">
        <v>12</v>
      </c>
      <c r="B398" s="73" t="s">
        <v>479</v>
      </c>
      <c r="C398" s="73" t="s">
        <v>480</v>
      </c>
      <c r="D398" s="73" t="s">
        <v>481</v>
      </c>
      <c r="E398" s="73" t="s">
        <v>1709</v>
      </c>
      <c r="F398" s="218" t="s">
        <v>1420</v>
      </c>
      <c r="G398" s="62" t="s">
        <v>1650</v>
      </c>
      <c r="H398" s="237" t="s">
        <v>1421</v>
      </c>
      <c r="I398" s="237" t="s">
        <v>1640</v>
      </c>
      <c r="J398" s="68" t="s">
        <v>215</v>
      </c>
    </row>
    <row r="399" spans="1:10" s="29" customFormat="1" ht="93.75" customHeight="1" x14ac:dyDescent="0.25">
      <c r="A399" s="73">
        <v>13</v>
      </c>
      <c r="B399" s="73" t="s">
        <v>710</v>
      </c>
      <c r="C399" s="73" t="s">
        <v>711</v>
      </c>
      <c r="D399" s="73" t="s">
        <v>2586</v>
      </c>
      <c r="E399" s="73" t="s">
        <v>1706</v>
      </c>
      <c r="F399" s="218" t="s">
        <v>1424</v>
      </c>
      <c r="G399" s="73" t="s">
        <v>2587</v>
      </c>
      <c r="H399" s="237" t="s">
        <v>1425</v>
      </c>
      <c r="I399" s="237" t="s">
        <v>1641</v>
      </c>
      <c r="J399" s="68" t="s">
        <v>215</v>
      </c>
    </row>
    <row r="400" spans="1:10" s="29" customFormat="1" ht="105" customHeight="1" x14ac:dyDescent="0.25">
      <c r="A400" s="49">
        <v>14</v>
      </c>
      <c r="B400" s="73" t="s">
        <v>712</v>
      </c>
      <c r="C400" s="204" t="s">
        <v>713</v>
      </c>
      <c r="D400" s="73" t="s">
        <v>714</v>
      </c>
      <c r="E400" s="73" t="s">
        <v>1706</v>
      </c>
      <c r="F400" s="218" t="s">
        <v>1426</v>
      </c>
      <c r="G400" s="73" t="s">
        <v>2588</v>
      </c>
      <c r="H400" s="237" t="s">
        <v>1427</v>
      </c>
      <c r="I400" s="237" t="s">
        <v>1642</v>
      </c>
      <c r="J400" s="68" t="s">
        <v>215</v>
      </c>
    </row>
    <row r="401" spans="1:10" s="143" customFormat="1" ht="100.5" customHeight="1" x14ac:dyDescent="0.25">
      <c r="A401" s="73">
        <v>15</v>
      </c>
      <c r="B401" s="110" t="s">
        <v>715</v>
      </c>
      <c r="C401" s="238" t="s">
        <v>716</v>
      </c>
      <c r="D401" s="110" t="s">
        <v>717</v>
      </c>
      <c r="E401" s="110" t="s">
        <v>1710</v>
      </c>
      <c r="F401" s="218" t="s">
        <v>1428</v>
      </c>
      <c r="G401" s="73" t="s">
        <v>2589</v>
      </c>
      <c r="H401" s="239" t="s">
        <v>1429</v>
      </c>
      <c r="I401" s="240" t="s">
        <v>1643</v>
      </c>
      <c r="J401" s="68" t="s">
        <v>215</v>
      </c>
    </row>
    <row r="402" spans="1:10" s="143" customFormat="1" ht="100.5" customHeight="1" x14ac:dyDescent="0.25">
      <c r="A402" s="73">
        <v>16</v>
      </c>
      <c r="B402" s="110" t="s">
        <v>721</v>
      </c>
      <c r="C402" s="110" t="s">
        <v>722</v>
      </c>
      <c r="D402" s="110" t="s">
        <v>723</v>
      </c>
      <c r="E402" s="110" t="s">
        <v>1710</v>
      </c>
      <c r="F402" s="218" t="s">
        <v>1431</v>
      </c>
      <c r="G402" s="73" t="s">
        <v>2590</v>
      </c>
      <c r="H402" s="227" t="s">
        <v>1432</v>
      </c>
      <c r="I402" s="227" t="s">
        <v>1644</v>
      </c>
      <c r="J402" s="68" t="s">
        <v>215</v>
      </c>
    </row>
    <row r="403" spans="1:10" s="143" customFormat="1" ht="100.5" customHeight="1" x14ac:dyDescent="0.25">
      <c r="A403" s="73">
        <v>17</v>
      </c>
      <c r="B403" s="110" t="s">
        <v>2591</v>
      </c>
      <c r="C403" s="110" t="s">
        <v>2592</v>
      </c>
      <c r="D403" s="110" t="s">
        <v>2593</v>
      </c>
      <c r="E403" s="110" t="s">
        <v>2594</v>
      </c>
      <c r="F403" s="241" t="s">
        <v>2595</v>
      </c>
      <c r="G403" s="73" t="s">
        <v>2596</v>
      </c>
      <c r="H403" s="227" t="s">
        <v>2597</v>
      </c>
      <c r="I403" s="227" t="s">
        <v>2598</v>
      </c>
      <c r="J403" s="68" t="s">
        <v>215</v>
      </c>
    </row>
    <row r="404" spans="1:10" s="143" customFormat="1" ht="100.5" customHeight="1" x14ac:dyDescent="0.25">
      <c r="A404" s="73">
        <v>18</v>
      </c>
      <c r="B404" s="110" t="s">
        <v>2599</v>
      </c>
      <c r="C404" s="110" t="s">
        <v>2600</v>
      </c>
      <c r="D404" s="110" t="s">
        <v>2601</v>
      </c>
      <c r="E404" s="110" t="s">
        <v>2602</v>
      </c>
      <c r="F404" s="241" t="s">
        <v>2603</v>
      </c>
      <c r="G404" s="73" t="s">
        <v>2604</v>
      </c>
      <c r="H404" s="227" t="s">
        <v>2605</v>
      </c>
      <c r="I404" s="227" t="s">
        <v>2606</v>
      </c>
      <c r="J404" s="68" t="s">
        <v>215</v>
      </c>
    </row>
    <row r="405" spans="1:10" s="143" customFormat="1" ht="100.5" customHeight="1" x14ac:dyDescent="0.25">
      <c r="A405" s="73">
        <v>19</v>
      </c>
      <c r="B405" s="110" t="s">
        <v>1819</v>
      </c>
      <c r="C405" s="110" t="s">
        <v>1820</v>
      </c>
      <c r="D405" s="110" t="s">
        <v>1821</v>
      </c>
      <c r="E405" s="110" t="s">
        <v>1710</v>
      </c>
      <c r="F405" s="111" t="s">
        <v>1822</v>
      </c>
      <c r="G405" s="73" t="s">
        <v>1823</v>
      </c>
      <c r="H405" s="227" t="s">
        <v>1824</v>
      </c>
      <c r="I405" s="227" t="s">
        <v>1825</v>
      </c>
      <c r="J405" s="68" t="s">
        <v>215</v>
      </c>
    </row>
    <row r="406" spans="1:10" s="143" customFormat="1" ht="100.5" customHeight="1" x14ac:dyDescent="0.25">
      <c r="A406" s="73">
        <v>20</v>
      </c>
      <c r="B406" s="110" t="s">
        <v>2607</v>
      </c>
      <c r="C406" s="110" t="s">
        <v>2608</v>
      </c>
      <c r="D406" s="110" t="s">
        <v>2609</v>
      </c>
      <c r="E406" s="110" t="s">
        <v>2602</v>
      </c>
      <c r="F406" s="241" t="s">
        <v>2610</v>
      </c>
      <c r="G406" s="73" t="s">
        <v>2611</v>
      </c>
      <c r="H406" s="227" t="s">
        <v>2612</v>
      </c>
      <c r="I406" s="227" t="s">
        <v>2613</v>
      </c>
      <c r="J406" s="68" t="s">
        <v>215</v>
      </c>
    </row>
    <row r="407" spans="1:10" s="143" customFormat="1" ht="100.5" customHeight="1" x14ac:dyDescent="0.25">
      <c r="A407" s="73">
        <v>21</v>
      </c>
      <c r="B407" s="110" t="s">
        <v>2614</v>
      </c>
      <c r="C407" s="110" t="s">
        <v>2615</v>
      </c>
      <c r="D407" s="110" t="s">
        <v>2616</v>
      </c>
      <c r="E407" s="110" t="s">
        <v>2602</v>
      </c>
      <c r="F407" s="242" t="s">
        <v>2617</v>
      </c>
      <c r="G407" s="73" t="s">
        <v>2618</v>
      </c>
      <c r="H407" s="227" t="s">
        <v>2619</v>
      </c>
      <c r="I407" s="227" t="s">
        <v>2620</v>
      </c>
      <c r="J407" s="68" t="s">
        <v>215</v>
      </c>
    </row>
    <row r="408" spans="1:10" s="143" customFormat="1" ht="100.5" customHeight="1" x14ac:dyDescent="0.25">
      <c r="A408" s="73">
        <v>22</v>
      </c>
      <c r="B408" s="110" t="s">
        <v>2621</v>
      </c>
      <c r="C408" s="110" t="s">
        <v>2622</v>
      </c>
      <c r="D408" s="110" t="s">
        <v>2623</v>
      </c>
      <c r="E408" s="110" t="s">
        <v>2602</v>
      </c>
      <c r="F408" s="241" t="s">
        <v>2624</v>
      </c>
      <c r="G408" s="73" t="s">
        <v>2625</v>
      </c>
      <c r="H408" s="227" t="s">
        <v>2626</v>
      </c>
      <c r="I408" s="227" t="s">
        <v>2627</v>
      </c>
      <c r="J408" s="68" t="s">
        <v>215</v>
      </c>
    </row>
    <row r="409" spans="1:10" s="143" customFormat="1" ht="100.5" customHeight="1" x14ac:dyDescent="0.25">
      <c r="A409" s="73">
        <v>23</v>
      </c>
      <c r="B409" s="110" t="s">
        <v>2628</v>
      </c>
      <c r="C409" s="110" t="s">
        <v>2629</v>
      </c>
      <c r="D409" s="110" t="s">
        <v>2630</v>
      </c>
      <c r="E409" s="110" t="s">
        <v>2602</v>
      </c>
      <c r="F409" s="242" t="s">
        <v>2631</v>
      </c>
      <c r="G409" s="73" t="s">
        <v>2632</v>
      </c>
      <c r="H409" s="227" t="s">
        <v>2633</v>
      </c>
      <c r="I409" s="227" t="s">
        <v>2634</v>
      </c>
      <c r="J409" s="68" t="s">
        <v>215</v>
      </c>
    </row>
    <row r="410" spans="1:10" s="143" customFormat="1" ht="100.5" customHeight="1" x14ac:dyDescent="0.25">
      <c r="A410" s="73">
        <v>24</v>
      </c>
      <c r="B410" s="110" t="s">
        <v>2635</v>
      </c>
      <c r="C410" s="110" t="s">
        <v>2636</v>
      </c>
      <c r="D410" s="110" t="s">
        <v>2637</v>
      </c>
      <c r="E410" s="110" t="s">
        <v>2638</v>
      </c>
      <c r="F410" s="111" t="s">
        <v>2639</v>
      </c>
      <c r="G410" s="73" t="s">
        <v>2640</v>
      </c>
      <c r="H410" s="227" t="s">
        <v>2641</v>
      </c>
      <c r="I410" s="227" t="s">
        <v>2642</v>
      </c>
      <c r="J410" s="68" t="s">
        <v>215</v>
      </c>
    </row>
    <row r="411" spans="1:10" s="143" customFormat="1" ht="100.5" customHeight="1" x14ac:dyDescent="0.25">
      <c r="A411" s="73">
        <v>25</v>
      </c>
      <c r="B411" s="110" t="s">
        <v>482</v>
      </c>
      <c r="C411" s="110" t="s">
        <v>483</v>
      </c>
      <c r="D411" s="110" t="s">
        <v>484</v>
      </c>
      <c r="E411" s="110" t="s">
        <v>2643</v>
      </c>
      <c r="F411" s="111" t="s">
        <v>485</v>
      </c>
      <c r="G411" s="62" t="s">
        <v>2644</v>
      </c>
      <c r="H411" s="243" t="s">
        <v>151</v>
      </c>
      <c r="I411" s="227" t="s">
        <v>1645</v>
      </c>
      <c r="J411" s="68" t="s">
        <v>221</v>
      </c>
    </row>
    <row r="412" spans="1:10" ht="77.25" customHeight="1" x14ac:dyDescent="0.25">
      <c r="A412" s="73">
        <v>26</v>
      </c>
      <c r="B412" s="223" t="s">
        <v>2645</v>
      </c>
      <c r="C412" s="223" t="s">
        <v>2646</v>
      </c>
      <c r="D412" s="234" t="s">
        <v>2647</v>
      </c>
      <c r="E412" s="110" t="s">
        <v>2602</v>
      </c>
      <c r="F412" s="235" t="s">
        <v>2648</v>
      </c>
      <c r="G412" s="203" t="s">
        <v>2649</v>
      </c>
      <c r="H412" s="236" t="s">
        <v>2650</v>
      </c>
      <c r="I412" s="236" t="s">
        <v>2651</v>
      </c>
      <c r="J412" s="68" t="s">
        <v>215</v>
      </c>
    </row>
    <row r="413" spans="1:10" s="143" customFormat="1" ht="87.75" customHeight="1" x14ac:dyDescent="0.25">
      <c r="A413" s="107">
        <v>27</v>
      </c>
      <c r="B413" s="131" t="s">
        <v>718</v>
      </c>
      <c r="C413" s="131" t="s">
        <v>719</v>
      </c>
      <c r="D413" s="131" t="s">
        <v>720</v>
      </c>
      <c r="E413" s="131" t="s">
        <v>3084</v>
      </c>
      <c r="F413" s="113" t="s">
        <v>1430</v>
      </c>
      <c r="G413" s="107" t="s">
        <v>3085</v>
      </c>
      <c r="H413" s="131" t="s">
        <v>3086</v>
      </c>
      <c r="I413" s="272" t="s">
        <v>1643</v>
      </c>
      <c r="J413" s="74" t="s">
        <v>215</v>
      </c>
    </row>
    <row r="414" spans="1:10" ht="33" customHeight="1" x14ac:dyDescent="0.25">
      <c r="A414" s="461" t="s">
        <v>222</v>
      </c>
      <c r="B414" s="464"/>
      <c r="C414" s="464"/>
      <c r="D414" s="464"/>
      <c r="E414" s="464"/>
      <c r="F414" s="464"/>
      <c r="G414" s="464"/>
      <c r="H414" s="464"/>
      <c r="I414" s="464"/>
      <c r="J414" s="465"/>
    </row>
    <row r="415" spans="1:10" ht="107.25" customHeight="1" x14ac:dyDescent="0.25">
      <c r="A415" s="123">
        <v>1</v>
      </c>
      <c r="B415" s="107" t="s">
        <v>1207</v>
      </c>
      <c r="C415" s="107" t="s">
        <v>1208</v>
      </c>
      <c r="D415" s="107" t="s">
        <v>1209</v>
      </c>
      <c r="E415" s="107" t="s">
        <v>1826</v>
      </c>
      <c r="F415" s="145" t="s">
        <v>1365</v>
      </c>
      <c r="G415" s="107" t="s">
        <v>1210</v>
      </c>
      <c r="H415" s="118" t="s">
        <v>1804</v>
      </c>
      <c r="I415" s="107" t="s">
        <v>1211</v>
      </c>
      <c r="J415" s="107" t="s">
        <v>488</v>
      </c>
    </row>
    <row r="416" spans="1:10" ht="97.5" customHeight="1" x14ac:dyDescent="0.25">
      <c r="A416" s="123">
        <v>2</v>
      </c>
      <c r="B416" s="107" t="s">
        <v>1212</v>
      </c>
      <c r="C416" s="107" t="s">
        <v>1213</v>
      </c>
      <c r="D416" s="107" t="s">
        <v>1214</v>
      </c>
      <c r="E416" s="107" t="s">
        <v>1827</v>
      </c>
      <c r="F416" s="129" t="s">
        <v>1215</v>
      </c>
      <c r="G416" s="107" t="s">
        <v>2766</v>
      </c>
      <c r="H416" s="118" t="s">
        <v>1745</v>
      </c>
      <c r="I416" s="107" t="s">
        <v>1216</v>
      </c>
      <c r="J416" s="107" t="s">
        <v>486</v>
      </c>
    </row>
    <row r="417" spans="1:10" ht="84" customHeight="1" x14ac:dyDescent="0.25">
      <c r="A417" s="123">
        <v>3</v>
      </c>
      <c r="B417" s="107" t="s">
        <v>1217</v>
      </c>
      <c r="C417" s="107" t="s">
        <v>1218</v>
      </c>
      <c r="D417" s="107" t="s">
        <v>1219</v>
      </c>
      <c r="E417" s="107" t="s">
        <v>1220</v>
      </c>
      <c r="F417" s="78" t="s">
        <v>1366</v>
      </c>
      <c r="G417" s="107" t="s">
        <v>1221</v>
      </c>
      <c r="H417" s="118" t="s">
        <v>1795</v>
      </c>
      <c r="I417" s="107" t="s">
        <v>1222</v>
      </c>
      <c r="J417" s="130" t="s">
        <v>488</v>
      </c>
    </row>
    <row r="418" spans="1:10" ht="103.5" customHeight="1" x14ac:dyDescent="0.25">
      <c r="A418" s="123">
        <v>4</v>
      </c>
      <c r="B418" s="107" t="s">
        <v>1223</v>
      </c>
      <c r="C418" s="107" t="s">
        <v>1224</v>
      </c>
      <c r="D418" s="107" t="s">
        <v>1225</v>
      </c>
      <c r="E418" s="107" t="s">
        <v>1828</v>
      </c>
      <c r="F418" s="145" t="s">
        <v>1226</v>
      </c>
      <c r="G418" s="107" t="s">
        <v>1227</v>
      </c>
      <c r="H418" s="118" t="s">
        <v>1803</v>
      </c>
      <c r="I418" s="107" t="s">
        <v>1228</v>
      </c>
      <c r="J418" s="107" t="s">
        <v>488</v>
      </c>
    </row>
    <row r="419" spans="1:10" ht="15" hidden="1" customHeight="1" x14ac:dyDescent="0.25">
      <c r="A419" s="123">
        <v>5</v>
      </c>
      <c r="B419" s="107" t="s">
        <v>1229</v>
      </c>
      <c r="C419" s="107" t="s">
        <v>1230</v>
      </c>
      <c r="D419" s="107" t="s">
        <v>1231</v>
      </c>
      <c r="E419" s="107" t="s">
        <v>1829</v>
      </c>
      <c r="F419" s="78" t="s">
        <v>1232</v>
      </c>
      <c r="G419" s="107" t="s">
        <v>2770</v>
      </c>
      <c r="H419" s="118" t="s">
        <v>2771</v>
      </c>
      <c r="I419" s="107" t="s">
        <v>1233</v>
      </c>
      <c r="J419" s="107" t="s">
        <v>486</v>
      </c>
    </row>
    <row r="420" spans="1:10" s="143" customFormat="1" ht="91.5" customHeight="1" x14ac:dyDescent="0.25">
      <c r="A420" s="360">
        <v>5</v>
      </c>
      <c r="B420" s="361" t="s">
        <v>1234</v>
      </c>
      <c r="C420" s="361" t="s">
        <v>1235</v>
      </c>
      <c r="D420" s="361" t="s">
        <v>487</v>
      </c>
      <c r="E420" s="361" t="s">
        <v>1236</v>
      </c>
      <c r="F420" s="362" t="s">
        <v>1367</v>
      </c>
      <c r="G420" s="361" t="s">
        <v>2767</v>
      </c>
      <c r="H420" s="363" t="s">
        <v>1237</v>
      </c>
      <c r="I420" s="361" t="s">
        <v>1238</v>
      </c>
      <c r="J420" s="361" t="s">
        <v>488</v>
      </c>
    </row>
    <row r="421" spans="1:10" s="75" customFormat="1" ht="108" customHeight="1" x14ac:dyDescent="0.25">
      <c r="A421" s="123">
        <v>6</v>
      </c>
      <c r="B421" s="107" t="s">
        <v>1229</v>
      </c>
      <c r="C421" s="107" t="s">
        <v>1230</v>
      </c>
      <c r="D421" s="107" t="s">
        <v>1231</v>
      </c>
      <c r="E421" s="107" t="s">
        <v>1829</v>
      </c>
      <c r="F421" s="78" t="s">
        <v>1232</v>
      </c>
      <c r="G421" s="107" t="s">
        <v>2770</v>
      </c>
      <c r="H421" s="118" t="s">
        <v>3598</v>
      </c>
      <c r="I421" s="107" t="s">
        <v>1233</v>
      </c>
      <c r="J421" s="107" t="s">
        <v>486</v>
      </c>
    </row>
    <row r="422" spans="1:10" ht="100.5" customHeight="1" x14ac:dyDescent="0.25">
      <c r="A422" s="123">
        <v>7</v>
      </c>
      <c r="B422" s="107" t="s">
        <v>1239</v>
      </c>
      <c r="C422" s="107" t="s">
        <v>1240</v>
      </c>
      <c r="D422" s="107" t="s">
        <v>1241</v>
      </c>
      <c r="E422" s="107" t="s">
        <v>1278</v>
      </c>
      <c r="F422" s="78" t="s">
        <v>1368</v>
      </c>
      <c r="G422" s="107" t="s">
        <v>1702</v>
      </c>
      <c r="H422" s="118" t="s">
        <v>1802</v>
      </c>
      <c r="I422" s="107" t="s">
        <v>1242</v>
      </c>
      <c r="J422" s="107" t="s">
        <v>488</v>
      </c>
    </row>
    <row r="423" spans="1:10" ht="105.75" customHeight="1" x14ac:dyDescent="0.25">
      <c r="A423" s="123">
        <v>8</v>
      </c>
      <c r="B423" s="107" t="s">
        <v>1243</v>
      </c>
      <c r="C423" s="107" t="s">
        <v>1244</v>
      </c>
      <c r="D423" s="107" t="s">
        <v>1245</v>
      </c>
      <c r="E423" s="107" t="s">
        <v>1806</v>
      </c>
      <c r="F423" s="78" t="s">
        <v>1369</v>
      </c>
      <c r="G423" s="107" t="s">
        <v>1378</v>
      </c>
      <c r="H423" s="118" t="s">
        <v>1746</v>
      </c>
      <c r="I423" s="107" t="s">
        <v>1246</v>
      </c>
      <c r="J423" s="107" t="s">
        <v>1247</v>
      </c>
    </row>
    <row r="424" spans="1:10" ht="99.75" customHeight="1" x14ac:dyDescent="0.25">
      <c r="A424" s="123">
        <v>9</v>
      </c>
      <c r="B424" s="107" t="s">
        <v>1248</v>
      </c>
      <c r="C424" s="107" t="s">
        <v>1249</v>
      </c>
      <c r="D424" s="124" t="s">
        <v>1810</v>
      </c>
      <c r="E424" s="107" t="s">
        <v>1808</v>
      </c>
      <c r="F424" s="147" t="s">
        <v>1250</v>
      </c>
      <c r="G424" s="107" t="s">
        <v>1379</v>
      </c>
      <c r="H424" s="118" t="s">
        <v>1380</v>
      </c>
      <c r="I424" s="107" t="s">
        <v>1251</v>
      </c>
      <c r="J424" s="107" t="s">
        <v>486</v>
      </c>
    </row>
    <row r="425" spans="1:10" ht="99.75" customHeight="1" x14ac:dyDescent="0.25">
      <c r="A425" s="123">
        <v>10</v>
      </c>
      <c r="B425" s="132" t="s">
        <v>1252</v>
      </c>
      <c r="C425" s="132" t="s">
        <v>1253</v>
      </c>
      <c r="D425" s="132" t="s">
        <v>1254</v>
      </c>
      <c r="E425" s="148" t="s">
        <v>1807</v>
      </c>
      <c r="F425" s="149" t="s">
        <v>1370</v>
      </c>
      <c r="G425" s="139" t="s">
        <v>1255</v>
      </c>
      <c r="H425" s="150" t="s">
        <v>1256</v>
      </c>
      <c r="I425" s="132" t="s">
        <v>1381</v>
      </c>
      <c r="J425" s="139" t="s">
        <v>1257</v>
      </c>
    </row>
    <row r="426" spans="1:10" ht="99" customHeight="1" x14ac:dyDescent="0.25">
      <c r="A426" s="123">
        <v>11</v>
      </c>
      <c r="B426" s="144" t="s">
        <v>1258</v>
      </c>
      <c r="C426" s="144" t="s">
        <v>1259</v>
      </c>
      <c r="D426" s="144" t="s">
        <v>1382</v>
      </c>
      <c r="E426" s="144" t="s">
        <v>1811</v>
      </c>
      <c r="F426" s="78" t="s">
        <v>1371</v>
      </c>
      <c r="G426" s="144" t="s">
        <v>1260</v>
      </c>
      <c r="H426" s="144" t="s">
        <v>1796</v>
      </c>
      <c r="I426" s="144" t="s">
        <v>1383</v>
      </c>
      <c r="J426" s="144" t="s">
        <v>1261</v>
      </c>
    </row>
    <row r="427" spans="1:10" ht="109.5" customHeight="1" x14ac:dyDescent="0.25">
      <c r="A427" s="123">
        <v>12</v>
      </c>
      <c r="B427" s="131" t="s">
        <v>1262</v>
      </c>
      <c r="C427" s="131" t="s">
        <v>1263</v>
      </c>
      <c r="D427" s="131" t="s">
        <v>1264</v>
      </c>
      <c r="E427" s="131" t="s">
        <v>1265</v>
      </c>
      <c r="F427" s="146" t="s">
        <v>1372</v>
      </c>
      <c r="G427" s="131" t="s">
        <v>1384</v>
      </c>
      <c r="H427" s="131" t="s">
        <v>1266</v>
      </c>
      <c r="I427" s="131" t="s">
        <v>1385</v>
      </c>
      <c r="J427" s="131" t="s">
        <v>1267</v>
      </c>
    </row>
    <row r="428" spans="1:10" ht="120" customHeight="1" x14ac:dyDescent="0.25">
      <c r="A428" s="123">
        <v>13</v>
      </c>
      <c r="B428" s="107" t="s">
        <v>1268</v>
      </c>
      <c r="C428" s="107" t="s">
        <v>1269</v>
      </c>
      <c r="D428" s="107" t="s">
        <v>1270</v>
      </c>
      <c r="E428" s="107" t="s">
        <v>1271</v>
      </c>
      <c r="F428" s="78" t="s">
        <v>1373</v>
      </c>
      <c r="G428" s="107" t="s">
        <v>1386</v>
      </c>
      <c r="H428" s="118" t="s">
        <v>1387</v>
      </c>
      <c r="I428" s="107" t="s">
        <v>1272</v>
      </c>
      <c r="J428" s="107" t="s">
        <v>1247</v>
      </c>
    </row>
    <row r="429" spans="1:10" ht="115.5" customHeight="1" x14ac:dyDescent="0.25">
      <c r="A429" s="123">
        <v>14</v>
      </c>
      <c r="B429" s="107" t="s">
        <v>1273</v>
      </c>
      <c r="C429" s="107" t="s">
        <v>1274</v>
      </c>
      <c r="D429" s="107" t="s">
        <v>1275</v>
      </c>
      <c r="E429" s="107" t="s">
        <v>1809</v>
      </c>
      <c r="F429" s="78" t="s">
        <v>1374</v>
      </c>
      <c r="G429" s="107" t="s">
        <v>1276</v>
      </c>
      <c r="H429" s="118" t="s">
        <v>1801</v>
      </c>
      <c r="I429" s="107" t="s">
        <v>1277</v>
      </c>
      <c r="J429" s="107" t="s">
        <v>488</v>
      </c>
    </row>
    <row r="430" spans="1:10" ht="104.25" customHeight="1" x14ac:dyDescent="0.25">
      <c r="A430" s="123">
        <v>15</v>
      </c>
      <c r="B430" s="144" t="s">
        <v>1279</v>
      </c>
      <c r="C430" s="144" t="s">
        <v>1280</v>
      </c>
      <c r="D430" s="144" t="s">
        <v>1281</v>
      </c>
      <c r="E430" s="144" t="s">
        <v>1815</v>
      </c>
      <c r="F430" s="145" t="s">
        <v>1375</v>
      </c>
      <c r="G430" s="144" t="s">
        <v>1282</v>
      </c>
      <c r="H430" s="133" t="s">
        <v>1747</v>
      </c>
      <c r="I430" s="144" t="s">
        <v>1388</v>
      </c>
      <c r="J430" s="107" t="s">
        <v>486</v>
      </c>
    </row>
    <row r="431" spans="1:10" s="50" customFormat="1" ht="99" customHeight="1" x14ac:dyDescent="0.25">
      <c r="A431" s="123">
        <v>16</v>
      </c>
      <c r="B431" s="144" t="s">
        <v>1283</v>
      </c>
      <c r="C431" s="144" t="s">
        <v>1284</v>
      </c>
      <c r="D431" s="144" t="s">
        <v>1285</v>
      </c>
      <c r="E431" s="144" t="s">
        <v>1814</v>
      </c>
      <c r="F431" s="145" t="s">
        <v>1376</v>
      </c>
      <c r="G431" s="144" t="s">
        <v>1286</v>
      </c>
      <c r="H431" s="133" t="s">
        <v>1800</v>
      </c>
      <c r="I431" s="144" t="s">
        <v>1389</v>
      </c>
      <c r="J431" s="107" t="s">
        <v>488</v>
      </c>
    </row>
    <row r="432" spans="1:10" s="116" customFormat="1" ht="99" customHeight="1" x14ac:dyDescent="0.25">
      <c r="A432" s="123">
        <v>17</v>
      </c>
      <c r="B432" s="134" t="s">
        <v>1390</v>
      </c>
      <c r="C432" s="107" t="s">
        <v>1391</v>
      </c>
      <c r="D432" s="107" t="s">
        <v>1392</v>
      </c>
      <c r="E432" s="107" t="s">
        <v>1812</v>
      </c>
      <c r="F432" s="78" t="s">
        <v>1377</v>
      </c>
      <c r="G432" s="107" t="s">
        <v>1393</v>
      </c>
      <c r="H432" s="118" t="s">
        <v>1748</v>
      </c>
      <c r="I432" s="107" t="s">
        <v>1394</v>
      </c>
      <c r="J432" s="107" t="s">
        <v>1395</v>
      </c>
    </row>
    <row r="433" spans="1:10" s="116" customFormat="1" ht="99" customHeight="1" x14ac:dyDescent="0.25">
      <c r="A433" s="123">
        <v>18</v>
      </c>
      <c r="B433" s="107" t="s">
        <v>1749</v>
      </c>
      <c r="C433" s="107" t="s">
        <v>1750</v>
      </c>
      <c r="D433" s="107" t="s">
        <v>1751</v>
      </c>
      <c r="E433" s="107" t="s">
        <v>1813</v>
      </c>
      <c r="F433" s="78" t="s">
        <v>1752</v>
      </c>
      <c r="G433" s="107" t="s">
        <v>1753</v>
      </c>
      <c r="H433" s="118" t="s">
        <v>1754</v>
      </c>
      <c r="I433" s="107" t="s">
        <v>1755</v>
      </c>
      <c r="J433" s="107" t="s">
        <v>488</v>
      </c>
    </row>
    <row r="434" spans="1:10" s="116" customFormat="1" ht="99" customHeight="1" x14ac:dyDescent="0.25">
      <c r="A434" s="123">
        <v>19</v>
      </c>
      <c r="B434" s="107" t="s">
        <v>1756</v>
      </c>
      <c r="C434" s="107" t="s">
        <v>1757</v>
      </c>
      <c r="D434" s="107" t="s">
        <v>1758</v>
      </c>
      <c r="E434" s="107" t="s">
        <v>1830</v>
      </c>
      <c r="F434" s="78" t="s">
        <v>1759</v>
      </c>
      <c r="G434" s="107" t="s">
        <v>1760</v>
      </c>
      <c r="H434" s="107" t="s">
        <v>1797</v>
      </c>
      <c r="I434" s="107" t="s">
        <v>1761</v>
      </c>
      <c r="J434" s="107" t="s">
        <v>488</v>
      </c>
    </row>
    <row r="435" spans="1:10" s="116" customFormat="1" ht="99" customHeight="1" x14ac:dyDescent="0.25">
      <c r="A435" s="123">
        <v>20</v>
      </c>
      <c r="B435" s="107" t="s">
        <v>1762</v>
      </c>
      <c r="C435" s="107" t="s">
        <v>1763</v>
      </c>
      <c r="D435" s="107" t="s">
        <v>1764</v>
      </c>
      <c r="E435" s="107" t="s">
        <v>1831</v>
      </c>
      <c r="F435" s="78" t="s">
        <v>1765</v>
      </c>
      <c r="G435" s="107" t="s">
        <v>1766</v>
      </c>
      <c r="H435" s="107" t="s">
        <v>1798</v>
      </c>
      <c r="I435" s="107" t="s">
        <v>1767</v>
      </c>
      <c r="J435" s="151" t="s">
        <v>488</v>
      </c>
    </row>
    <row r="436" spans="1:10" s="116" customFormat="1" ht="99" customHeight="1" x14ac:dyDescent="0.25">
      <c r="A436" s="123">
        <v>21</v>
      </c>
      <c r="B436" s="106" t="s">
        <v>1768</v>
      </c>
      <c r="C436" s="106" t="s">
        <v>1769</v>
      </c>
      <c r="D436" s="106" t="s">
        <v>1770</v>
      </c>
      <c r="E436" s="106" t="s">
        <v>1832</v>
      </c>
      <c r="F436" s="100" t="s">
        <v>1771</v>
      </c>
      <c r="G436" s="106" t="s">
        <v>1772</v>
      </c>
      <c r="H436" s="106" t="s">
        <v>1773</v>
      </c>
      <c r="I436" s="106" t="s">
        <v>1774</v>
      </c>
      <c r="J436" s="106" t="s">
        <v>488</v>
      </c>
    </row>
    <row r="437" spans="1:10" s="142" customFormat="1" ht="99" customHeight="1" x14ac:dyDescent="0.25">
      <c r="A437" s="123">
        <v>22</v>
      </c>
      <c r="B437" s="106" t="s">
        <v>1775</v>
      </c>
      <c r="C437" s="106" t="s">
        <v>1776</v>
      </c>
      <c r="D437" s="106" t="s">
        <v>1777</v>
      </c>
      <c r="E437" s="106" t="s">
        <v>1833</v>
      </c>
      <c r="F437" s="51" t="s">
        <v>1778</v>
      </c>
      <c r="G437" s="106" t="s">
        <v>1779</v>
      </c>
      <c r="H437" s="106" t="s">
        <v>1780</v>
      </c>
      <c r="I437" s="106" t="s">
        <v>1781</v>
      </c>
      <c r="J437" s="117" t="s">
        <v>1782</v>
      </c>
    </row>
    <row r="438" spans="1:10" s="143" customFormat="1" ht="99" customHeight="1" x14ac:dyDescent="0.25">
      <c r="A438" s="123">
        <v>23</v>
      </c>
      <c r="B438" s="107" t="s">
        <v>1783</v>
      </c>
      <c r="C438" s="107" t="s">
        <v>1784</v>
      </c>
      <c r="D438" s="107" t="s">
        <v>1785</v>
      </c>
      <c r="E438" s="107" t="s">
        <v>1834</v>
      </c>
      <c r="F438" s="78" t="s">
        <v>1786</v>
      </c>
      <c r="G438" s="106" t="s">
        <v>1787</v>
      </c>
      <c r="H438" s="107" t="s">
        <v>1805</v>
      </c>
      <c r="I438" s="107" t="s">
        <v>1788</v>
      </c>
      <c r="J438" s="107" t="s">
        <v>488</v>
      </c>
    </row>
    <row r="439" spans="1:10" s="142" customFormat="1" ht="99" customHeight="1" x14ac:dyDescent="0.25">
      <c r="A439" s="123">
        <v>24</v>
      </c>
      <c r="B439" s="107" t="s">
        <v>1960</v>
      </c>
      <c r="C439" s="107" t="s">
        <v>1961</v>
      </c>
      <c r="D439" s="107" t="s">
        <v>1962</v>
      </c>
      <c r="E439" s="107" t="s">
        <v>1963</v>
      </c>
      <c r="F439" s="78" t="s">
        <v>1964</v>
      </c>
      <c r="G439" s="156" t="s">
        <v>1965</v>
      </c>
      <c r="H439" s="107" t="s">
        <v>1967</v>
      </c>
      <c r="I439" s="107" t="s">
        <v>1966</v>
      </c>
      <c r="J439" s="107" t="s">
        <v>486</v>
      </c>
    </row>
    <row r="440" spans="1:10" s="40" customFormat="1" ht="93" customHeight="1" x14ac:dyDescent="0.25">
      <c r="A440" s="123">
        <v>25</v>
      </c>
      <c r="B440" s="117" t="s">
        <v>1789</v>
      </c>
      <c r="C440" s="117" t="s">
        <v>1790</v>
      </c>
      <c r="D440" s="117" t="s">
        <v>1791</v>
      </c>
      <c r="E440" s="117" t="s">
        <v>1835</v>
      </c>
      <c r="F440" s="88" t="s">
        <v>1792</v>
      </c>
      <c r="G440" s="117" t="s">
        <v>1793</v>
      </c>
      <c r="H440" s="152" t="s">
        <v>1799</v>
      </c>
      <c r="I440" s="117" t="s">
        <v>1794</v>
      </c>
      <c r="J440" s="106" t="s">
        <v>488</v>
      </c>
    </row>
    <row r="441" spans="1:10" s="40" customFormat="1" ht="42" customHeight="1" x14ac:dyDescent="0.25">
      <c r="A441" s="470" t="s">
        <v>2769</v>
      </c>
      <c r="B441" s="470"/>
      <c r="C441" s="470"/>
      <c r="D441" s="470"/>
      <c r="E441" s="470"/>
      <c r="F441" s="470"/>
      <c r="G441" s="470"/>
      <c r="H441" s="470"/>
      <c r="I441" s="470"/>
      <c r="J441" s="41"/>
    </row>
    <row r="442" spans="1:10" ht="15" customHeight="1" x14ac:dyDescent="0.25">
      <c r="A442" s="138"/>
      <c r="B442" s="43" t="s">
        <v>230</v>
      </c>
      <c r="C442" s="138"/>
      <c r="D442" s="138"/>
      <c r="E442" s="138"/>
      <c r="F442" s="138"/>
      <c r="G442" s="138"/>
      <c r="H442" s="138"/>
      <c r="I442" s="138"/>
      <c r="J442" s="138"/>
    </row>
    <row r="443" spans="1:10" x14ac:dyDescent="0.25">
      <c r="A443" s="42"/>
      <c r="B443" s="42"/>
      <c r="C443" s="42"/>
      <c r="D443" s="42"/>
      <c r="E443" s="42"/>
      <c r="F443" s="42"/>
      <c r="G443" s="42"/>
      <c r="H443" s="42"/>
      <c r="I443" s="42"/>
      <c r="J443" s="42"/>
    </row>
    <row r="444" spans="1:10" x14ac:dyDescent="0.25">
      <c r="A444" s="42"/>
      <c r="B444" s="42"/>
      <c r="C444" s="42"/>
      <c r="D444" s="42"/>
      <c r="E444" s="42"/>
      <c r="F444" s="42"/>
      <c r="G444" s="42"/>
      <c r="H444" s="42"/>
      <c r="I444" s="27"/>
      <c r="J444" s="42"/>
    </row>
    <row r="445" spans="1:10" x14ac:dyDescent="0.25">
      <c r="A445" s="27"/>
      <c r="B445" s="27"/>
      <c r="C445" s="27"/>
      <c r="D445" s="27"/>
      <c r="E445" s="27"/>
      <c r="F445" s="27"/>
      <c r="G445" s="27"/>
      <c r="H445" s="27"/>
      <c r="I445" s="27"/>
      <c r="J445" s="27"/>
    </row>
    <row r="446" spans="1:10" x14ac:dyDescent="0.25">
      <c r="A446" s="27"/>
      <c r="B446" s="27"/>
      <c r="C446" s="27"/>
      <c r="D446" s="27"/>
      <c r="E446" s="27"/>
      <c r="F446" s="27"/>
      <c r="G446" s="27"/>
      <c r="H446" s="27"/>
      <c r="I446" s="27"/>
      <c r="J446" s="27"/>
    </row>
    <row r="447" spans="1:10" x14ac:dyDescent="0.25">
      <c r="A447" s="27"/>
      <c r="B447" s="27"/>
      <c r="C447" s="27"/>
      <c r="D447" s="27"/>
      <c r="E447" s="27"/>
      <c r="F447" s="27"/>
      <c r="G447" s="27"/>
      <c r="H447" s="27"/>
      <c r="J447" s="27"/>
    </row>
  </sheetData>
  <mergeCells count="139">
    <mergeCell ref="A146:J146"/>
    <mergeCell ref="A441:I441"/>
    <mergeCell ref="A294:J294"/>
    <mergeCell ref="C253:C254"/>
    <mergeCell ref="D253:D254"/>
    <mergeCell ref="E253:E254"/>
    <mergeCell ref="G253:G254"/>
    <mergeCell ref="I253:I254"/>
    <mergeCell ref="A255:A256"/>
    <mergeCell ref="B255:B256"/>
    <mergeCell ref="C255:C256"/>
    <mergeCell ref="D255:D256"/>
    <mergeCell ref="E255:E256"/>
    <mergeCell ref="G255:G256"/>
    <mergeCell ref="H255:H256"/>
    <mergeCell ref="I255:I256"/>
    <mergeCell ref="C261:C262"/>
    <mergeCell ref="A414:J414"/>
    <mergeCell ref="A386:J386"/>
    <mergeCell ref="I257:I258"/>
    <mergeCell ref="A259:A260"/>
    <mergeCell ref="B259:B260"/>
    <mergeCell ref="C259:C260"/>
    <mergeCell ref="D259:D260"/>
    <mergeCell ref="A267:J267"/>
    <mergeCell ref="A318:J318"/>
    <mergeCell ref="A340:J340"/>
    <mergeCell ref="A253:A254"/>
    <mergeCell ref="B253:B254"/>
    <mergeCell ref="A6:J6"/>
    <mergeCell ref="A9:J9"/>
    <mergeCell ref="A10:J10"/>
    <mergeCell ref="A11:J11"/>
    <mergeCell ref="A119:J119"/>
    <mergeCell ref="A183:J183"/>
    <mergeCell ref="C257:C258"/>
    <mergeCell ref="D257:D258"/>
    <mergeCell ref="E257:E258"/>
    <mergeCell ref="B261:B262"/>
    <mergeCell ref="J253:J254"/>
    <mergeCell ref="J255:J256"/>
    <mergeCell ref="J257:J258"/>
    <mergeCell ref="J259:J260"/>
    <mergeCell ref="J261:J262"/>
    <mergeCell ref="J263:J264"/>
    <mergeCell ref="H265:H266"/>
    <mergeCell ref="J265:J266"/>
    <mergeCell ref="A283:J283"/>
    <mergeCell ref="G257:G258"/>
    <mergeCell ref="B2:J2"/>
    <mergeCell ref="B3:J3"/>
    <mergeCell ref="B4:J4"/>
    <mergeCell ref="A304:J304"/>
    <mergeCell ref="A202:J202"/>
    <mergeCell ref="A211:J211"/>
    <mergeCell ref="A228:J228"/>
    <mergeCell ref="A244:J244"/>
    <mergeCell ref="A252:J252"/>
    <mergeCell ref="H257:H258"/>
    <mergeCell ref="I259:I260"/>
    <mergeCell ref="A261:A262"/>
    <mergeCell ref="E259:E260"/>
    <mergeCell ref="G259:G260"/>
    <mergeCell ref="H259:H260"/>
    <mergeCell ref="H253:H254"/>
    <mergeCell ref="A191:J191"/>
    <mergeCell ref="I265:I266"/>
    <mergeCell ref="D261:D262"/>
    <mergeCell ref="E261:E262"/>
    <mergeCell ref="A265:A266"/>
    <mergeCell ref="B265:B266"/>
    <mergeCell ref="C265:C266"/>
    <mergeCell ref="D265:D266"/>
    <mergeCell ref="E265:E266"/>
    <mergeCell ref="G265:G266"/>
    <mergeCell ref="A263:A264"/>
    <mergeCell ref="B263:B264"/>
    <mergeCell ref="C263:C264"/>
    <mergeCell ref="D263:D264"/>
    <mergeCell ref="E263:E264"/>
    <mergeCell ref="G263:G264"/>
    <mergeCell ref="H263:H264"/>
    <mergeCell ref="I263:I264"/>
    <mergeCell ref="H261:H262"/>
    <mergeCell ref="C207:C208"/>
    <mergeCell ref="J209:J210"/>
    <mergeCell ref="A209:A210"/>
    <mergeCell ref="B209:B210"/>
    <mergeCell ref="C209:C210"/>
    <mergeCell ref="D209:D210"/>
    <mergeCell ref="E209:E210"/>
    <mergeCell ref="F209:F210"/>
    <mergeCell ref="G209:G210"/>
    <mergeCell ref="H209:H210"/>
    <mergeCell ref="I209:I210"/>
    <mergeCell ref="E207:E208"/>
    <mergeCell ref="F207:F208"/>
    <mergeCell ref="G207:G208"/>
    <mergeCell ref="H207:H208"/>
    <mergeCell ref="I207:I208"/>
    <mergeCell ref="G261:G262"/>
    <mergeCell ref="I261:I262"/>
    <mergeCell ref="A257:A258"/>
    <mergeCell ref="B257:B258"/>
    <mergeCell ref="D207:D208"/>
    <mergeCell ref="A368:J368"/>
    <mergeCell ref="J205:J206"/>
    <mergeCell ref="A203:A204"/>
    <mergeCell ref="B203:B204"/>
    <mergeCell ref="C203:C204"/>
    <mergeCell ref="D203:D204"/>
    <mergeCell ref="E203:E204"/>
    <mergeCell ref="F203:F204"/>
    <mergeCell ref="G203:G204"/>
    <mergeCell ref="H203:H204"/>
    <mergeCell ref="I203:I204"/>
    <mergeCell ref="J203:J204"/>
    <mergeCell ref="A205:A206"/>
    <mergeCell ref="B205:B206"/>
    <mergeCell ref="C205:C206"/>
    <mergeCell ref="D205:D206"/>
    <mergeCell ref="E205:E206"/>
    <mergeCell ref="F205:F206"/>
    <mergeCell ref="G205:G206"/>
    <mergeCell ref="H205:H206"/>
    <mergeCell ref="I205:I206"/>
    <mergeCell ref="J207:J208"/>
    <mergeCell ref="A207:A208"/>
    <mergeCell ref="B207:B208"/>
    <mergeCell ref="J177:J178"/>
    <mergeCell ref="A177:A178"/>
    <mergeCell ref="B177:B178"/>
    <mergeCell ref="C177:C178"/>
    <mergeCell ref="D177:D178"/>
    <mergeCell ref="E177:E178"/>
    <mergeCell ref="F177:F178"/>
    <mergeCell ref="G177:G178"/>
    <mergeCell ref="H177:H178"/>
    <mergeCell ref="I177:I178"/>
  </mergeCells>
  <dataValidations count="1">
    <dataValidation allowBlank="1" showInputMessage="1" showErrorMessage="1" sqref="D157"/>
  </dataValidations>
  <hyperlinks>
    <hyperlink ref="F193" r:id="rId1"/>
    <hyperlink ref="F192" r:id="rId2"/>
    <hyperlink ref="F196" r:id="rId3"/>
    <hyperlink ref="F194" r:id="rId4"/>
    <hyperlink ref="F195" r:id="rId5"/>
    <hyperlink ref="F197" r:id="rId6"/>
    <hyperlink ref="F199" r:id="rId7"/>
    <hyperlink ref="F198" r:id="rId8"/>
    <hyperlink ref="D307" r:id="rId9" display="mailto:beloeshkola@mail.ru"/>
    <hyperlink ref="F308" r:id="rId10"/>
    <hyperlink ref="F307" r:id="rId11"/>
    <hyperlink ref="F310" r:id="rId12"/>
    <hyperlink ref="F311" r:id="rId13"/>
    <hyperlink ref="F313" r:id="rId14"/>
    <hyperlink ref="F315" r:id="rId15"/>
    <hyperlink ref="F312" r:id="rId16"/>
    <hyperlink ref="F314" r:id="rId17"/>
    <hyperlink ref="F309" r:id="rId18"/>
    <hyperlink ref="F268" r:id="rId19" display="http://sch-nkz.edu.yar.ru/"/>
    <hyperlink ref="F269" r:id="rId20" display="http://oktschool.edu.yar.ru/"/>
    <hyperlink ref="F272" r:id="rId21" display="http://marjinoschool.edusite.ru/"/>
    <hyperlink ref="F281" r:id="rId22" display="http://ds3nkz.edu.yar.ru/"/>
    <hyperlink ref="F282" r:id="rId23" display="http://nekouz-ds-n2.narod.ru/"/>
    <hyperlink ref="F212" r:id="rId24" display="Страница лагеря на официальном сайте МОБУ СШ № 2, в т.ч. Паспорт лагеря  http://sh2gav.edu.yar.ru/organizatsiya_otdiha_detey_i_ih_ozdorovlenie.html                   "/>
    <hyperlink ref="F227" r:id="rId25" display="https://sh1gav.edu.yar.ru/ozdorovitelniy_lager_s_dnevnim_prebivaniem_detey.html "/>
    <hyperlink ref="F219" r:id="rId26" display="Страница лагеря на официальном сайте МОБУ &quot;Ильинская ОШ (в т.ч. паспорт лагеря);                                    http://ilin-gav.edu.yar.ru/otdih_detey_i_ih_ozdorovlenie.html     Автотранспортная доступность  -  36 км.     до г. Гаврилов-Ям"/>
    <hyperlink ref="F220" r:id="rId27" display="Страница лагеря на официальном сайте МОБУ &quot;Митинская ОШ&quot; (в т.ч. паспорт лагеря);                      http://mitino-gav.edu.yar.ru/letniy_ozdorovitelniy_lager.html Автотранспортная доступность  -  32 км.     до г. Гаврилов-Ям"/>
    <hyperlink ref="F222" r:id="rId28" display="Страница лагеря на официальном сайте МБУ ДО ДДТ ( в т.ч. паспорт лагеря);  http://ddtgav.edu.yar.ru/otdih_i_ozdorovlenie.html"/>
    <hyperlink ref="F224" r:id="rId29" display="Страница лагеря на официальном сайте МБУ ДО ДШИ (в т.ч. паспорт лагеря );                  http://art-yam.ru/"/>
    <hyperlink ref="F256" r:id="rId30"/>
    <hyperlink ref="F260" r:id="rId31"/>
    <hyperlink ref="F262" r:id="rId32"/>
    <hyperlink ref="F378" r:id="rId33"/>
    <hyperlink ref="F376" r:id="rId34"/>
    <hyperlink ref="F305" r:id="rId35"/>
    <hyperlink ref="D316" r:id="rId36" display="cdtpsh@mail.ru"/>
    <hyperlink ref="F316" r:id="rId37"/>
    <hyperlink ref="F216" r:id="rId38" display="Страница лагеря на официальном сайте МОБУ &quot;Стогинская СШ&quot;    ( в т.ч. паспорт лагеря);            http://stoggav.edu.yar.ru/otdih_detey_i_ih_ozdorovlenie/dokumenti.html      Автотранспортная доступность  -  15 км.     до г. Гаврилов-Ям"/>
    <hyperlink ref="F218" r:id="rId39" display="Страница лагеря на официальном сайте МОУ &quot;Вышеславская ОШ&quot;       (в т.ч. паспорт лагеря); http://vyshs-gav.edu.yar.ru/letniy_ozdorovitelniy_lager/dokumenti.html Автотранспортная доступность  -  20 км.     до г. Гаврилов-Ям"/>
    <hyperlink ref="F374" r:id="rId40" display="https://sch7tut.edu.yar.ru/deyatelnost_obrazovatelnogo_uchrezhdeniya/vneurochnaya_deyatelnost/shkolniy_lager.html"/>
    <hyperlink ref="F372" r:id="rId41"/>
    <hyperlink ref="F370" r:id="rId42"/>
    <hyperlink ref="F371" r:id="rId43" display="http://sh3tut.edu.yar.ru"/>
    <hyperlink ref="F306" r:id="rId44"/>
    <hyperlink ref="F441" r:id="rId45" display="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https:// tolb-yar.edu.yar.ru/ "/>
    <hyperlink ref="F442" r:id="rId46" display="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https://ananino-school.edu.edu.yar.ru     "/>
    <hyperlink ref="F424" r:id="rId47" display="Разработан паспорт лагеря,лагерь в шановой доступности.Ссылка на страницу лагеря на официальном сайте"/>
    <hyperlink ref="F417" r:id="rId48"/>
    <hyperlink ref="F418" r:id="rId49"/>
    <hyperlink ref="F422" r:id="rId50" display="Разработан паспорт лагеря. Лагерь в шаговой доступности, осуществляется подвоз детей школьными автобусами. Ссылка на страницу лагеря "/>
    <hyperlink ref="F423" r:id="rId51"/>
    <hyperlink ref="F425" r:id="rId52" display="Разработан паспорт лагеря,лагерь в шановой доступности.Ссылка на страницу лагеря на официальном сайте"/>
    <hyperlink ref="F426" r:id="rId53"/>
    <hyperlink ref="F427" r:id="rId54"/>
    <hyperlink ref="F428" r:id="rId55"/>
    <hyperlink ref="F429" r:id="rId56"/>
    <hyperlink ref="F430" r:id="rId57"/>
    <hyperlink ref="F431" r:id="rId58"/>
    <hyperlink ref="F432" r:id="rId59" display="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е "/>
    <hyperlink ref="F415" r:id="rId60" display="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
    <hyperlink ref="F434" r:id="rId61"/>
    <hyperlink ref="F433" r:id="rId62"/>
    <hyperlink ref="F435" r:id="rId63"/>
    <hyperlink ref="F436" r:id="rId64" display="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yaroslavka-school.edu.yar.ru     Паспорт безопасности. Срок действия паспорта до 11.05.2023г"/>
    <hyperlink ref="F437" r:id="rId65"/>
    <hyperlink ref="F438" r:id="rId66"/>
    <hyperlink ref="F385" r:id="rId67"/>
    <hyperlink ref="F369" r:id="rId68"/>
    <hyperlink ref="F373" r:id="rId69"/>
    <hyperlink ref="F375" r:id="rId70"/>
    <hyperlink ref="F377" r:id="rId71"/>
    <hyperlink ref="F213" r:id="rId72" display="Страница лагеря на официальном сайте МОУ СШ № 3   г. Гаврилов-Яма ( в т.ч. паспорт лагеря); http://soch3gavyam.edu.yar.ru/otdih_detey_i_ih_ozdorovlenie.html"/>
    <hyperlink ref="F214" r:id="rId73" display="Страница лагеря на официальном сайте МОУ Великосельской СШ (в т.ч. паспорт лагеря);  http://www.velikoeschool.ru/v2/summer_camp Автотранспортная доступность  -  7 км.     до г. Гаврилов-Ям"/>
    <hyperlink ref="F215" r:id="rId74" display="Страница лагеря на официальном сайте МОБУ &quot;Пружининская  СШ (в т.ч. паспорт лагеря);            http://pruzh-gav.edu.yar.ru/otdih_detey_i_ih_ozdorovlenie.html                                        Автотранспортная доступность  -  20 км.     до г. Гаврило"/>
    <hyperlink ref="F217" r:id="rId75" display="Страница лагеря на официальном сайте МОБУ &quot;Шопшинская СШ&quot; (в т.ч. паспорт лагеря);        http://shopsh-gav.edu.yar.ru/otdih_detey_i_ih_ozdorovlenie.html      Автотранспортная доступность  -  20 км.     до г. Гаврилов-Ям"/>
    <hyperlink ref="F221" r:id="rId76" display="Страница лагеря на официальном сайте МОБУ &quot;Полянская ОШ&quot;  (в т.ч. паспорт лагеря); http://poln-gav.edu.yar.ru/otdih_detey_i_ih_ozdorovlenie.html,  Автотранспортная доступность  -  10 км.     до г. Гаврилов-Ям"/>
    <hyperlink ref="F223" r:id="rId77" display="Страница лагеря на официальном сайте МОБУ &quot;Шалаевская НШ-ДС&quot; ( в т.ч. Паспорт лагеря);                                      https://shalv-gav.edu.yar.ru/otdih_detey_i_ih_ozdorovlenie.html Автотранспортная доступность  -  25 км.     до г. Гаврилов-Ям"/>
    <hyperlink ref="F440" r:id="rId78" display="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https://ananino-school.edu.edu.yar.ru     "/>
    <hyperlink ref="F271" r:id="rId79"/>
    <hyperlink ref="F273" r:id="rId80"/>
    <hyperlink ref="F275" r:id="rId81"/>
    <hyperlink ref="F276" r:id="rId82"/>
    <hyperlink ref="F278" r:id="rId83"/>
    <hyperlink ref="F254" r:id="rId84"/>
    <hyperlink ref="F258" r:id="rId85"/>
    <hyperlink ref="F264" r:id="rId86"/>
    <hyperlink ref="F317" r:id="rId87"/>
    <hyperlink ref="F299" r:id="rId88"/>
    <hyperlink ref="F296" r:id="rId89"/>
    <hyperlink ref="F297" r:id="rId90" display="https://skal-prv.edu.yar.ru/lol_s_dnevnoy_formoy_prebivaniya.html"/>
    <hyperlink ref="F298" r:id="rId91"/>
    <hyperlink ref="F300" r:id="rId92"/>
    <hyperlink ref="F301" r:id="rId93" display="http://shilp-prv.edu.yar.ru/"/>
    <hyperlink ref="F302" r:id="rId94" display="http://pervomay-dom.edu.yar.ru/"/>
    <hyperlink ref="F303" r:id="rId95"/>
    <hyperlink ref="F287" r:id="rId96"/>
    <hyperlink ref="F285" r:id="rId97"/>
    <hyperlink ref="F286" r:id="rId98"/>
    <hyperlink ref="F284" r:id="rId99"/>
    <hyperlink ref="F288" r:id="rId100"/>
    <hyperlink ref="F289" r:id="rId101"/>
    <hyperlink ref="F290" r:id="rId102"/>
    <hyperlink ref="F291" r:id="rId103"/>
    <hyperlink ref="F292" r:id="rId104"/>
    <hyperlink ref="F293" r:id="rId105"/>
    <hyperlink ref="F321" r:id="rId106" display="лагерь для учащихся первого класса, лагерь актива подростков Рыбинского МР Сайт: http://cdo-pesch.edu.yar.ru/"/>
    <hyperlink ref="F326" r:id="rId107" display="Летний оздоровительный лагерь для детей,  общеобразовательная организация имеет школьный автобус ,  http://76310s007.edusite.ru"/>
    <hyperlink ref="F330" r:id="rId108" display="Летний оздоровительный лагерь для детей, общеобразовательная организация имеет школьный автобус, http:// www.76310s011.edusite.ru"/>
    <hyperlink ref="F332" r:id="rId109" display="Летний оздоровительный лагерь дневного пребывания, имеется школьный автобус   http://www.76310s021.edusite.ru"/>
    <hyperlink ref="F333" r:id="rId110" display="Летний оздоровительный лагерь для детей, имеется школьный автобус, 76310s013.edusite.ru "/>
    <hyperlink ref="D337" r:id="rId111" display="sretenskayasosh@mail.ru"/>
    <hyperlink ref="F337" r:id="rId112" display="http://76310s012.edusite.ru"/>
    <hyperlink ref="F339" r:id="rId113" display="www.76310s009.edusite.ru"/>
    <hyperlink ref="F319" r:id="rId114" display="www.76310s002.edusite.ru "/>
    <hyperlink ref="F320" r:id="rId115" display="Летний оздоровительный лагерь с дневным пребыванием детей,      http://76310s003.edusite.ru"/>
    <hyperlink ref="F322" r:id="rId116" display="http://76310s006.edusite.ru"/>
    <hyperlink ref="F323" r:id="rId117" display="Летний оздоровительный лагерь для детей, лагерь находится в пешеходной доступности детей, http://www.76310s018.edusite.ru"/>
    <hyperlink ref="F325" r:id="rId118" display="http://www.76310s016.edusite.ru "/>
    <hyperlink ref="F327" r:id="rId119" display="Летний оздоровительный лагерь для детей, общеобразовательная организация имеет школьный автобус http://www.76310s008.edusite.ru/"/>
    <hyperlink ref="F328" r:id="rId120" display="Летний оздоровительный лагерь для детей, имеется автобус, http://76310s015.edusite.ru "/>
    <hyperlink ref="F329" r:id="rId121" display="Летний оздорови-тельный лагерь с дневным пребываниям, http//76310s010.edusite.ru "/>
    <hyperlink ref="F331" r:id="rId122" display="Летний оздоровительный лагерь для детей,  общеобразовательная организация имеет школьный автобус, http://www.76310s020.edusite.ru/"/>
    <hyperlink ref="F334" r:id="rId123" display="лагерь для учащихся первого класса, лагерь актива подростков Рыбинского МР Сайт: http://cdo-pesch.edu.yar.ru/"/>
    <hyperlink ref="F336" r:id="rId124" display="Летний оздоровительный лагерь для детей, имеется автобус, http://76310s014.edusite.ru/"/>
    <hyperlink ref="F338" r:id="rId125" display="Летний оздоровительный лагерь для детей, общеобразовательная организация имеет школьный автобус http://www.76310s005.edusite.ru/"/>
    <hyperlink ref="F324" r:id="rId126" display="Летний оздоровительный лагерь для детей, лагерь находится в пешеходной доступности детей, http://www.76310s018.edusite.ru"/>
    <hyperlink ref="F181" r:id="rId127" display="http://dshi-5.ru"/>
    <hyperlink ref="F398" r:id="rId128" display="http://divn-shugl.edu.yar.ru"/>
    <hyperlink ref="F399" r:id="rId129" display="http://76204s031.edusite.ru"/>
    <hyperlink ref="F400" r:id="rId130" display="http://76204s043.edusite.ru"/>
    <hyperlink ref="F401" r:id="rId131" display="http://ilin-shugl.edu.yar.ru"/>
    <hyperlink ref="F402" r:id="rId132" display="http://76204s038.edusite.ru"/>
    <hyperlink ref="F392" r:id="rId133"/>
    <hyperlink ref="F390" r:id="rId134" display="http://76204s004.edusite.ru"/>
    <hyperlink ref="F388" r:id="rId135" display="http://sh2ugl.edu.yar.ru/"/>
    <hyperlink ref="F396" r:id="rId136" display="http://76204s027.edusite.ru/"/>
    <hyperlink ref="F391" r:id="rId137" display="http://sch5-ugl.edu.yar.ru/"/>
    <hyperlink ref="F389" r:id="rId138" display="http://uglich-school3.ucoz.ru"/>
    <hyperlink ref="F387" r:id="rId139" display="http://76204s001.edusite.ru"/>
    <hyperlink ref="F394" r:id="rId140" display="http://76204s008.edusite.ru"/>
    <hyperlink ref="F411" r:id="rId141" display="http://garmoniya.uglich.ru/"/>
    <hyperlink ref="F403" r:id="rId142" display="http://76204s023.edusite.ru"/>
    <hyperlink ref="F404" r:id="rId143" display="http://76204s025.edusite.ru"/>
    <hyperlink ref="F412" r:id="rId144" display="http://ddt.uglich.ru"/>
    <hyperlink ref="F405" r:id="rId145" display="http://76204s030.edusite.ru"/>
    <hyperlink ref="F409" r:id="rId146"/>
    <hyperlink ref="F410" r:id="rId147" display="http://www.cvr-uglich.edusite.ru"/>
    <hyperlink ref="F406" r:id="rId148" display="http://vasilevo.edu.yar.ru"/>
    <hyperlink ref="F407" r:id="rId149"/>
    <hyperlink ref="F408" r:id="rId150" display="http://76204s033.edusite.ru"/>
    <hyperlink ref="F343" r:id="rId151" display="https://cvrros.edu.yar.ru/lager_planeta_detstva.html "/>
    <hyperlink ref="F344" r:id="rId152" display="https://kolenovo-ros.edu.yar.ru/shkolniy_lager.html"/>
    <hyperlink ref="F345" r:id="rId153" display="https://petr-ros.edu.yar.ru/ozdorovitelniy_shkolniy_lager/ozdorovitelniy_shkolniy_lager.html                        "/>
    <hyperlink ref="F346" r:id="rId154" display="https://vasilkovo-sh.edu.yar.ru/shkolniy_ozdorovitelniy_lager.html "/>
    <hyperlink ref="F347" r:id="rId155"/>
    <hyperlink ref="F348" r:id="rId156"/>
    <hyperlink ref="F349" r:id="rId157"/>
    <hyperlink ref="F351" r:id="rId158"/>
    <hyperlink ref="F352" r:id="rId159"/>
    <hyperlink ref="F353" r:id="rId160"/>
    <hyperlink ref="F354" r:id="rId161"/>
    <hyperlink ref="F355" r:id="rId162" display="Доставка из Ростова осуществляется двумя школьными автобусами. Протяженность маршрута - 12 км, шаговая доступность для детей, проживающих в д. Судино. Разработан паспорт лагеря     https://sudi"/>
    <hyperlink ref="F356" r:id="rId163"/>
    <hyperlink ref="F350" r:id="rId164"/>
    <hyperlink ref="D341" r:id="rId165" display="nad6923@yandex.ru"/>
    <hyperlink ref="F341" r:id="rId166"/>
    <hyperlink ref="F342" r:id="rId167" display="https://kladsh-ros.edu.yar.ru/prishkolniy_lager.html"/>
    <hyperlink ref="F357" r:id="rId168" display=" http://rostov-sport.ru/lager-olimpik/"/>
    <hyperlink ref="F358" r:id="rId169" display="Оздоровительный лагерь с дневным пребыванием детей  спортивной направленности , целью  которого является поддержание  физической формы и навыков, полученных на занятиях в  учебных нруппах х в течение учебного года, и укрепления зоровья детей / https://ssh"/>
    <hyperlink ref="F359" r:id="rId170"/>
    <hyperlink ref="F360" r:id="rId171" display=" https://school2rostov.edu.yar.ru/letniy_otdih.html "/>
    <hyperlink ref="F361" r:id="rId172"/>
    <hyperlink ref="F362" r:id="rId173"/>
    <hyperlink ref="F363" r:id="rId174"/>
    <hyperlink ref="F366" r:id="rId175"/>
    <hyperlink ref="F367" r:id="rId176" display="https://belog-ros.edu.yar.ru/shkolniy_ozdorovitelniy_lager.html"/>
    <hyperlink ref="F364" r:id="rId177"/>
    <hyperlink ref="F365" r:id="rId178" display="http://76206s024.edusite.ru/p156aa1.html "/>
    <hyperlink ref="F245" r:id="rId179" display="сайт и паспорт лагеря https://filip-lub.edu.yar.ru   Учреждение находится в шаговой доступности."/>
    <hyperlink ref="F246" r:id="rId180" display="сайт и паспорт лагеря https://lub-sch.edu.yar.ru/svedeniya_ob_obrazovatelnoy_organizatsii/dokumenti.html                     Учреждение находится в шаговой доступности."/>
    <hyperlink ref="F247" r:id="rId181"/>
    <hyperlink ref="F248" r:id="rId182"/>
    <hyperlink ref="F249" r:id="rId183"/>
    <hyperlink ref="F250" r:id="rId184"/>
    <hyperlink ref="F251" r:id="rId185"/>
    <hyperlink ref="F242" r:id="rId186"/>
    <hyperlink ref="F236" r:id="rId187"/>
    <hyperlink ref="F232" r:id="rId188"/>
    <hyperlink ref="F238" r:id="rId189"/>
    <hyperlink ref="F233" r:id="rId190" display="http://seredskayshkola.edu.yar.ru/школьный автобус"/>
    <hyperlink ref="F237" r:id="rId191"/>
    <hyperlink ref="F239" r:id="rId192"/>
    <hyperlink ref="F230" r:id="rId193"/>
    <hyperlink ref="F241" r:id="rId194"/>
    <hyperlink ref="F240" r:id="rId195"/>
    <hyperlink ref="F234" r:id="rId196"/>
    <hyperlink ref="F235" r:id="rId197"/>
    <hyperlink ref="F231" r:id="rId198"/>
    <hyperlink ref="F229" r:id="rId199"/>
    <hyperlink ref="F243" r:id="rId200"/>
    <hyperlink ref="F419" r:id="rId201"/>
    <hyperlink ref="F379" r:id="rId202"/>
    <hyperlink ref="F381" r:id="rId203" display="https://pavl-shtut.edu.yar.ru/shkolniy_lager.html"/>
    <hyperlink ref="F382" r:id="rId204"/>
    <hyperlink ref="F383" r:id="rId205" display="https://ds16-tmr.edu.yar.ru/shkolniy_lager.html"/>
    <hyperlink ref="F201" r:id="rId206"/>
    <hyperlink ref="F279" r:id="rId207" display="http://volz-shnkz.edu.yar.ru/"/>
    <hyperlink ref="F274" r:id="rId208" display="http://shestihino.ucoz.ru/"/>
    <hyperlink ref="F277" r:id="rId209" display="http://borokshkola.ucoz.ru/"/>
    <hyperlink ref="F280" r:id="rId210" display="http://borokshkola.ucoz.ru/"/>
    <hyperlink ref="F266" r:id="rId211"/>
    <hyperlink ref="F114" r:id="rId212" display="https://school38.edu.yar.ru/letniy_lager_s_dnevnoy_formoy_prebivaniya.html"/>
    <hyperlink ref="F115" r:id="rId213" display="В лагере проводятся развивающие и оздоровительные  занятия для детей с ОВЗ, занятия по направлениям дополнительного образования  Лагерь проводится в городской черте, в шаговой доступности от остановок общественного транспорта( авт. №12,22,35, маршр. такси"/>
    <hyperlink ref="F116" r:id="rId214" display="http://internat4.ucoz.ru/index/letnij_lager/0-192"/>
    <hyperlink ref="F117" r:id="rId215" display="https://int82.edu.yar.ru/vospitatelnaya_rabota/pasport_lager_2019_.pdf"/>
    <hyperlink ref="F118" r:id="rId216" display="http://yarinternat-9.ru/roditelyam/leto_camp/"/>
    <hyperlink ref="F97" r:id="rId217"/>
    <hyperlink ref="F98" r:id="rId218"/>
    <hyperlink ref="F99" r:id="rId219" display="https://school16.edu.yar.ru/shkolniy_lager/informatsiya_o_lagere.html"/>
    <hyperlink ref="F100" r:id="rId220" display="https://school50.edu.yar.ru/index.html"/>
    <hyperlink ref="F101" r:id="rId221"/>
    <hyperlink ref="F102" r:id="rId222"/>
    <hyperlink ref="F103" r:id="rId223"/>
    <hyperlink ref="F104" r:id="rId224"/>
    <hyperlink ref="F105" r:id="rId225" display="http://school3.edu.yar.ru/"/>
    <hyperlink ref="F106" r:id="rId226"/>
    <hyperlink ref="F107" r:id="rId227" display="https://school48.edu.yar.ru/vospitatelnaya_rabota/letniy_ozdorovitelniy_lager.html"/>
    <hyperlink ref="F108" r:id="rId228"/>
    <hyperlink ref="F109" r:id="rId229"/>
    <hyperlink ref="F110" r:id="rId230" display="http://cdo-rodnik.edu.yar.ru/letniy_otdih.html"/>
    <hyperlink ref="F112" r:id="rId231"/>
    <hyperlink ref="F413" r:id="rId232" display="http://76204s029.edusite.ru"/>
    <hyperlink ref="F182" r:id="rId233" display="https://ryb-int1.edu.yar.ru/"/>
    <hyperlink ref="F12" r:id="rId234" display="http://school31.edu.yar.ru/letniy_ozdorovitelniy_lager.html"/>
    <hyperlink ref="F13" r:id="rId235" display="http://school40.edu.yar.ru/organizatsiya_otdiha_detey_i_ih_ozdorovleniya.html"/>
    <hyperlink ref="F14" r:id="rId236"/>
    <hyperlink ref="F18" r:id="rId237"/>
    <hyperlink ref="F22" r:id="rId238"/>
    <hyperlink ref="F23" r:id="rId239"/>
    <hyperlink ref="F24" r:id="rId240"/>
    <hyperlink ref="F26" r:id="rId241"/>
    <hyperlink ref="F38" r:id="rId242"/>
    <hyperlink ref="F43" r:id="rId243"/>
    <hyperlink ref="F51" r:id="rId244"/>
    <hyperlink ref="F48" r:id="rId245"/>
    <hyperlink ref="F63" r:id="rId246"/>
    <hyperlink ref="F64" r:id="rId247"/>
    <hyperlink ref="F66" r:id="rId248"/>
    <hyperlink ref="F73" r:id="rId249"/>
    <hyperlink ref="F76" r:id="rId250"/>
    <hyperlink ref="F82" r:id="rId251"/>
    <hyperlink ref="F84" r:id="rId252"/>
    <hyperlink ref="F80" r:id="rId253"/>
    <hyperlink ref="F85" r:id="rId254"/>
    <hyperlink ref="F86" r:id="rId255" display="https://yarcdo-prior.edu.yar.ru/svedeniya_ob_obrazovatelnoy_organizatsii/dokumenti.html"/>
    <hyperlink ref="F88" r:id="rId256" display="https://school52.edu.yar.ru/"/>
    <hyperlink ref="F89" r:id="rId257" display="http://yarschool55.com.ru/vneklassnaja-zhizn/shkolnyj-lager"/>
    <hyperlink ref="F90" r:id="rId258" display="http://cdo-vosh.edu.yar.ru/letniy_otdih/informatsiya_i_dokumenti_po_organizatsii_otdiha_detey.html"/>
    <hyperlink ref="F91" r:id="rId259" display="http://ddt.edu.yar.ru/kanikuli.html"/>
    <hyperlink ref="F92" r:id="rId260" display="http://76202s011.edusite.ru/p99aa1.html, автотранспортная доступность: располагается в черте города"/>
    <hyperlink ref="F33" r:id="rId261"/>
    <hyperlink ref="F41" r:id="rId262"/>
    <hyperlink ref="F36" r:id="rId263"/>
    <hyperlink ref="F47" r:id="rId264" display="информация о лагере, паспорт лагеря, транспортная доступность размещены на сайте http://gimn3.edu.yar.ru/gimnasium_3/about/camp.html"/>
    <hyperlink ref="F39" r:id="rId265"/>
    <hyperlink ref="F16" r:id="rId266"/>
    <hyperlink ref="F25" r:id="rId267"/>
    <hyperlink ref="F42" r:id="rId268"/>
    <hyperlink ref="F49" r:id="rId269"/>
    <hyperlink ref="F54" r:id="rId270"/>
    <hyperlink ref="F57" r:id="rId271"/>
    <hyperlink ref="F65" r:id="rId272"/>
    <hyperlink ref="F77" r:id="rId273"/>
    <hyperlink ref="F74" r:id="rId274"/>
    <hyperlink ref="F60" r:id="rId275"/>
    <hyperlink ref="F78" r:id="rId276"/>
    <hyperlink ref="F15" r:id="rId277"/>
    <hyperlink ref="F17" r:id="rId278"/>
    <hyperlink ref="F20" r:id="rId279"/>
    <hyperlink ref="F21" r:id="rId280"/>
    <hyperlink ref="F27" r:id="rId281"/>
    <hyperlink ref="F28" r:id="rId282"/>
    <hyperlink ref="F30" r:id="rId283"/>
    <hyperlink ref="F31" r:id="rId284"/>
    <hyperlink ref="F32" r:id="rId285"/>
    <hyperlink ref="F34" r:id="rId286"/>
    <hyperlink ref="F35" r:id="rId287"/>
    <hyperlink ref="F37" r:id="rId288"/>
    <hyperlink ref="F40" r:id="rId289"/>
    <hyperlink ref="F44" r:id="rId290"/>
    <hyperlink ref="F45" r:id="rId291"/>
    <hyperlink ref="F46" r:id="rId292"/>
    <hyperlink ref="F52" r:id="rId293"/>
    <hyperlink ref="F53" r:id="rId294"/>
    <hyperlink ref="F55" r:id="rId295"/>
    <hyperlink ref="F56" r:id="rId296"/>
    <hyperlink ref="F58" r:id="rId297"/>
    <hyperlink ref="F59" r:id="rId298"/>
    <hyperlink ref="F61" r:id="rId299"/>
    <hyperlink ref="F62" r:id="rId300"/>
    <hyperlink ref="F67" r:id="rId301"/>
    <hyperlink ref="F68" r:id="rId302"/>
    <hyperlink ref="F69" r:id="rId303"/>
    <hyperlink ref="F70" r:id="rId304"/>
    <hyperlink ref="F71" r:id="rId305"/>
    <hyperlink ref="F72" r:id="rId306"/>
    <hyperlink ref="F75" r:id="rId307"/>
    <hyperlink ref="F79" r:id="rId308"/>
    <hyperlink ref="F81" r:id="rId309"/>
    <hyperlink ref="F83" r:id="rId310"/>
    <hyperlink ref="F87" r:id="rId311"/>
    <hyperlink ref="F95" r:id="rId312" display="https://school45.edu.yar.ru/letniy_lager.html"/>
    <hyperlink ref="D96" r:id="rId313" display="yarsh071@yandex.ru"/>
    <hyperlink ref="F96" r:id="rId314" display="https://school71.edu.yar.ru/shkolniy_lager/shkolniy_lager_2016"/>
    <hyperlink ref="F142" r:id="rId315"/>
    <hyperlink ref="F144" r:id="rId316"/>
    <hyperlink ref="F143" r:id="rId317"/>
    <hyperlink ref="F145" r:id="rId318"/>
    <hyperlink ref="F120" r:id="rId319" display="https://school1-prs.edu.yar.ru/letniy_ozdorovitelniy_lager/letniy_ozdorovitelniy_lager.html"/>
    <hyperlink ref="F121" r:id="rId320" display="Сайт школа, городской транспорт"/>
    <hyperlink ref="F123" r:id="rId321"/>
    <hyperlink ref="F124" r:id="rId322" display="Сайт школа, городской транспорт"/>
    <hyperlink ref="F128" r:id="rId323"/>
    <hyperlink ref="F130" r:id="rId324"/>
    <hyperlink ref="F129" r:id="rId325"/>
    <hyperlink ref="F133" r:id="rId326"/>
    <hyperlink ref="F132" r:id="rId327"/>
    <hyperlink ref="F131" r:id="rId328"/>
    <hyperlink ref="F135" r:id="rId329" display="http://76pz-glebovo.edusite.ru/p83aa1.html"/>
    <hyperlink ref="F127" r:id="rId330"/>
    <hyperlink ref="F134" r:id="rId331"/>
    <hyperlink ref="F125" r:id="rId332"/>
    <hyperlink ref="F126" r:id="rId333"/>
    <hyperlink ref="F136" r:id="rId334" display="http://76pz-dubki.edusite.ru/"/>
    <hyperlink ref="F137" r:id="rId335"/>
    <hyperlink ref="F139" r:id="rId336" display="http://filimonovo.edu.yar.ru/"/>
    <hyperlink ref="F140" r:id="rId337"/>
    <hyperlink ref="F141" r:id="rId338"/>
    <hyperlink ref="F184" r:id="rId339" display="Лагерь  с дневным пребыванием детей для младшего и среднего школьного возраста. Возрастная категория от 6,5 лет до 16 лет. Дети приходят из близлежащих деревень: Поздеевское и Борисовкое, которые расположены от 0,5 до 1,5 км от оздоровительной организации"/>
    <hyperlink ref="F185" r:id="rId340" display="https://shbol.edu.yar.ru/docs/pasport_ozd_lagerya.pdf"/>
    <hyperlink ref="F186" r:id="rId341" display="https://varg-bol.edu.yar.ru/lager_dnevnogo_prebivaniya.html"/>
    <hyperlink ref="F187" r:id="rId342" display="https://novs-bol.edu.yar.ru/ozdorovitelniy_lager.html"/>
    <hyperlink ref="F188" r:id="rId343" display="https://vysokovo-school.edu.yar.ru/letniy_ozdorovitelniy_lager.html"/>
    <hyperlink ref="F189" r:id="rId344" display="https://bselo-cdt.edu.yar.ru/zagruzki_dokumenti/pasport_tsentra.html"/>
    <hyperlink ref="F203" r:id="rId345" display="Паспорт разработан. Станица сайта Доставка детей, проживающих не с.Брейтово, осуществляется школьными автобусами.  http://76412sbrschool.edusite.ru/p152aa1.html"/>
    <hyperlink ref="F205" r:id="rId346" display="Паспорт разработан. Доставка детей, проживающих не c.Покровское на Сити, осуществляется школьными автобусами. http://76416s003.edusite.ru/p93aa1.html"/>
    <hyperlink ref="F207" r:id="rId347" display="https://prozorovo-brt.edu.yar.ru/letniy_otdih.html"/>
    <hyperlink ref="F207:F208" r:id="rId348" display="Страница сайта https://prozorovo-brt.edu.yar.ru/letniy_otdih.html Паспорт разработан. Пошаговая доступность. Школьный автобус"/>
    <hyperlink ref="F209" r:id="rId349"/>
    <hyperlink ref="F226" r:id="rId350"/>
    <hyperlink ref="F225" r:id="rId351" display="Страничка лагеря на официальном сайте Гаврило-Ямской ДЮСШ, (в в.т.ч.  паспорт лагеря);          http://sprint-gav.edu.yar.ru/letniy_lager_.html"/>
    <hyperlink ref="F421" r:id="rId352"/>
    <hyperlink ref="F420" r:id="rId353" display="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
    <hyperlink ref="F416" r:id="rId354" display="Разработан паспорт лагеря. Лагерь в шаговой доступности, осуществляется подвоз детей школьными автобусами; Ссылка на страницу лагеря на официальном сайт https://grig-yar.edu.yar.ru     "/>
  </hyperlinks>
  <pageMargins left="0.23622047244094491" right="0.23622047244094491" top="0.74803149606299213" bottom="0.74803149606299213" header="0.31496062992125984" footer="0.31496062992125984"/>
  <pageSetup paperSize="9" scale="52" fitToHeight="0" orientation="landscape" r:id="rId355"/>
  <rowBreaks count="40" manualBreakCount="40">
    <brk id="17" max="9" man="1"/>
    <brk id="26" max="9" man="1"/>
    <brk id="34" max="9" man="1"/>
    <brk id="42" max="9" man="1"/>
    <brk id="50" max="9" man="1"/>
    <brk id="58" max="9" man="1"/>
    <brk id="65" max="9" man="1"/>
    <brk id="73" max="9" man="1"/>
    <brk id="81" max="9" man="1"/>
    <brk id="89" max="9" man="1"/>
    <brk id="96" max="9" man="1"/>
    <brk id="120" max="9" man="1"/>
    <brk id="130" max="9" man="1"/>
    <brk id="172" max="9" man="1"/>
    <brk id="181" max="9" man="1"/>
    <brk id="191" max="9" man="1"/>
    <brk id="207" max="9" man="1"/>
    <brk id="217" max="9" man="1"/>
    <brk id="225" max="9" man="1"/>
    <brk id="237" max="9" man="1"/>
    <brk id="248" max="9" man="1"/>
    <brk id="258" max="9" man="1"/>
    <brk id="271" max="9" man="1"/>
    <brk id="282" max="9" man="1"/>
    <brk id="303" max="9" man="1"/>
    <brk id="315" max="9" man="1"/>
    <brk id="324" max="9" man="1"/>
    <brk id="329" max="9" man="1"/>
    <brk id="334" max="9" man="1"/>
    <brk id="341" max="9" man="1"/>
    <brk id="348" max="9" man="1"/>
    <brk id="355" max="9" man="1"/>
    <brk id="362" max="9" man="1"/>
    <brk id="372" max="9" man="1"/>
    <brk id="380" max="9" man="1"/>
    <brk id="389" max="9" man="1"/>
    <brk id="399" max="9" man="1"/>
    <brk id="408" max="9" man="1"/>
    <brk id="419" max="9" man="1"/>
    <brk id="42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view="pageBreakPreview" topLeftCell="A10" zoomScale="73" zoomScaleNormal="91" zoomScaleSheetLayoutView="73" workbookViewId="0">
      <selection activeCell="B11" sqref="B11"/>
    </sheetView>
  </sheetViews>
  <sheetFormatPr defaultRowHeight="15" x14ac:dyDescent="0.25"/>
  <cols>
    <col min="1" max="1" width="5.42578125" customWidth="1"/>
    <col min="2" max="2" width="31" customWidth="1"/>
    <col min="3" max="3" width="43.140625" customWidth="1"/>
    <col min="4" max="4" width="32.42578125" customWidth="1"/>
    <col min="5" max="5" width="19.140625" customWidth="1"/>
    <col min="6" max="6" width="26.28515625" customWidth="1"/>
    <col min="7" max="7" width="29.28515625" customWidth="1"/>
    <col min="8" max="8" width="13.7109375" customWidth="1"/>
    <col min="9" max="9" width="40" customWidth="1"/>
    <col min="10" max="10" width="11.140625" customWidth="1"/>
  </cols>
  <sheetData>
    <row r="1" spans="1:22" x14ac:dyDescent="0.25">
      <c r="B1" s="477"/>
      <c r="C1" s="477"/>
      <c r="D1" s="477"/>
      <c r="E1" s="477"/>
      <c r="F1" s="477"/>
      <c r="G1" s="477"/>
      <c r="H1" s="477"/>
      <c r="I1" s="477"/>
      <c r="J1" s="477"/>
    </row>
    <row r="2" spans="1:22" x14ac:dyDescent="0.25">
      <c r="A2" s="23"/>
      <c r="B2" s="478" t="s">
        <v>3632</v>
      </c>
      <c r="C2" s="478"/>
      <c r="D2" s="478"/>
      <c r="E2" s="478"/>
      <c r="F2" s="478"/>
      <c r="G2" s="478"/>
      <c r="H2" s="478"/>
      <c r="I2" s="478"/>
      <c r="J2" s="37"/>
      <c r="K2" s="23"/>
      <c r="L2" s="23"/>
      <c r="M2" s="23"/>
      <c r="N2" s="23"/>
      <c r="O2" s="23"/>
      <c r="P2" s="23"/>
      <c r="Q2" s="23"/>
      <c r="R2" s="23"/>
      <c r="S2" s="23"/>
      <c r="T2" s="23"/>
      <c r="U2" s="23"/>
      <c r="V2" s="23"/>
    </row>
    <row r="3" spans="1:22" x14ac:dyDescent="0.25">
      <c r="A3" s="23"/>
      <c r="B3" s="37"/>
      <c r="C3" s="37"/>
      <c r="D3" s="37"/>
      <c r="E3" s="37"/>
      <c r="F3" s="37"/>
      <c r="G3" s="37"/>
      <c r="H3" s="37"/>
      <c r="I3" s="37"/>
      <c r="J3" s="37"/>
      <c r="K3" s="23"/>
      <c r="L3" s="23"/>
      <c r="M3" s="23"/>
      <c r="N3" s="23"/>
      <c r="O3" s="23"/>
      <c r="P3" s="23"/>
      <c r="Q3" s="23"/>
      <c r="R3" s="23"/>
      <c r="S3" s="23"/>
      <c r="T3" s="23"/>
      <c r="U3" s="23"/>
      <c r="V3" s="23"/>
    </row>
    <row r="4" spans="1:22" x14ac:dyDescent="0.25">
      <c r="A4" s="476"/>
      <c r="B4" s="476"/>
      <c r="C4" s="476"/>
      <c r="D4" s="476"/>
      <c r="E4" s="476"/>
      <c r="F4" s="476"/>
      <c r="G4" s="476"/>
      <c r="H4" s="476"/>
      <c r="I4" s="476"/>
      <c r="J4" s="476"/>
      <c r="K4" s="476"/>
      <c r="L4" s="476"/>
      <c r="M4" s="476"/>
      <c r="N4" s="476"/>
      <c r="O4" s="476"/>
      <c r="P4" s="476"/>
      <c r="Q4" s="476"/>
      <c r="R4" s="476"/>
      <c r="S4" s="476"/>
      <c r="T4" s="476"/>
      <c r="U4" s="476"/>
      <c r="V4" s="476"/>
    </row>
    <row r="5" spans="1:22" ht="90" x14ac:dyDescent="0.25">
      <c r="A5" s="46" t="s">
        <v>0</v>
      </c>
      <c r="B5" s="46" t="s">
        <v>1</v>
      </c>
      <c r="C5" s="46" t="s">
        <v>2</v>
      </c>
      <c r="D5" s="46" t="s">
        <v>3</v>
      </c>
      <c r="E5" s="46" t="s">
        <v>4</v>
      </c>
      <c r="F5" s="46" t="s">
        <v>5</v>
      </c>
      <c r="G5" s="46" t="s">
        <v>6</v>
      </c>
      <c r="H5" s="46" t="s">
        <v>7</v>
      </c>
      <c r="I5" s="46" t="s">
        <v>8</v>
      </c>
      <c r="J5" s="46" t="s">
        <v>9</v>
      </c>
      <c r="K5" s="23"/>
      <c r="L5" s="23"/>
      <c r="M5" s="23"/>
      <c r="N5" s="23"/>
      <c r="O5" s="23"/>
      <c r="P5" s="23"/>
      <c r="Q5" s="23"/>
      <c r="R5" s="23"/>
      <c r="S5" s="23"/>
      <c r="T5" s="23"/>
      <c r="U5" s="23"/>
      <c r="V5" s="23"/>
    </row>
    <row r="6" spans="1:22" x14ac:dyDescent="0.25">
      <c r="A6" s="46">
        <v>1</v>
      </c>
      <c r="B6" s="46">
        <v>2</v>
      </c>
      <c r="C6" s="46">
        <v>3</v>
      </c>
      <c r="D6" s="46">
        <v>4</v>
      </c>
      <c r="E6" s="46">
        <v>5</v>
      </c>
      <c r="F6" s="46">
        <v>6</v>
      </c>
      <c r="G6" s="46">
        <v>7</v>
      </c>
      <c r="H6" s="46">
        <v>8</v>
      </c>
      <c r="I6" s="46">
        <v>9</v>
      </c>
      <c r="J6" s="46">
        <v>10</v>
      </c>
      <c r="K6" s="23"/>
      <c r="L6" s="23"/>
      <c r="M6" s="23"/>
      <c r="N6" s="23"/>
      <c r="O6" s="23"/>
      <c r="P6" s="23"/>
      <c r="Q6" s="23"/>
      <c r="R6" s="23"/>
      <c r="S6" s="23"/>
      <c r="T6" s="23"/>
      <c r="U6" s="23"/>
      <c r="V6" s="23"/>
    </row>
    <row r="7" spans="1:22" ht="35.25" customHeight="1" x14ac:dyDescent="0.25">
      <c r="A7" s="425" t="s">
        <v>10</v>
      </c>
      <c r="B7" s="425"/>
      <c r="C7" s="425"/>
      <c r="D7" s="425"/>
      <c r="E7" s="425"/>
      <c r="F7" s="425"/>
      <c r="G7" s="425"/>
      <c r="H7" s="425"/>
      <c r="I7" s="425"/>
      <c r="J7" s="425"/>
      <c r="K7" s="23"/>
      <c r="L7" s="23"/>
      <c r="M7" s="23"/>
      <c r="N7" s="23"/>
      <c r="O7" s="23"/>
      <c r="P7" s="23"/>
      <c r="Q7" s="23"/>
      <c r="R7" s="23"/>
      <c r="S7" s="23"/>
      <c r="T7" s="23"/>
      <c r="U7" s="23"/>
      <c r="V7" s="23"/>
    </row>
    <row r="8" spans="1:22" x14ac:dyDescent="0.25">
      <c r="A8" s="425" t="s">
        <v>14</v>
      </c>
      <c r="B8" s="425"/>
      <c r="C8" s="425"/>
      <c r="D8" s="425"/>
      <c r="E8" s="425"/>
      <c r="F8" s="425"/>
      <c r="G8" s="425"/>
      <c r="H8" s="425"/>
      <c r="I8" s="425"/>
      <c r="J8" s="425"/>
      <c r="K8" s="23"/>
      <c r="L8" s="23"/>
      <c r="M8" s="23"/>
      <c r="N8" s="23"/>
      <c r="O8" s="23"/>
      <c r="P8" s="23"/>
      <c r="Q8" s="23"/>
      <c r="R8" s="23"/>
      <c r="S8" s="23"/>
      <c r="T8" s="23"/>
      <c r="U8" s="23"/>
      <c r="V8" s="23"/>
    </row>
    <row r="9" spans="1:22" s="143" customFormat="1" ht="267.75" x14ac:dyDescent="0.25">
      <c r="A9" s="371">
        <v>1</v>
      </c>
      <c r="B9" s="371" t="s">
        <v>110</v>
      </c>
      <c r="C9" s="371" t="s">
        <v>2826</v>
      </c>
      <c r="D9" s="371" t="s">
        <v>111</v>
      </c>
      <c r="E9" s="371" t="s">
        <v>2830</v>
      </c>
      <c r="F9" s="157" t="s">
        <v>2827</v>
      </c>
      <c r="G9" s="371" t="s">
        <v>3617</v>
      </c>
      <c r="H9" s="371" t="s">
        <v>2828</v>
      </c>
      <c r="I9" s="371" t="s">
        <v>2829</v>
      </c>
      <c r="J9" s="371">
        <v>2959</v>
      </c>
      <c r="K9" s="56"/>
      <c r="L9" s="56"/>
      <c r="M9" s="56"/>
      <c r="N9" s="56"/>
      <c r="O9" s="56"/>
      <c r="P9" s="56"/>
      <c r="Q9" s="56"/>
      <c r="R9" s="56"/>
      <c r="S9" s="56"/>
      <c r="T9" s="56"/>
      <c r="U9" s="56"/>
      <c r="V9" s="56"/>
    </row>
    <row r="10" spans="1:22" s="143" customFormat="1" ht="355.5" customHeight="1" x14ac:dyDescent="0.25">
      <c r="A10" s="372">
        <v>2</v>
      </c>
      <c r="B10" s="372" t="s">
        <v>3624</v>
      </c>
      <c r="C10" s="372" t="s">
        <v>3738</v>
      </c>
      <c r="D10" s="372" t="s">
        <v>3628</v>
      </c>
      <c r="E10" s="372" t="s">
        <v>3625</v>
      </c>
      <c r="F10" s="157" t="s">
        <v>3631</v>
      </c>
      <c r="G10" s="372" t="s">
        <v>3629</v>
      </c>
      <c r="H10" s="372" t="s">
        <v>3630</v>
      </c>
      <c r="I10" s="372" t="s">
        <v>3626</v>
      </c>
      <c r="J10" s="372" t="s">
        <v>3627</v>
      </c>
      <c r="K10" s="56"/>
      <c r="L10" s="56"/>
      <c r="M10" s="56"/>
      <c r="N10" s="56"/>
      <c r="O10" s="56"/>
      <c r="P10" s="56"/>
      <c r="Q10" s="56"/>
      <c r="R10" s="56"/>
      <c r="S10" s="56"/>
      <c r="T10" s="56"/>
      <c r="U10" s="56"/>
      <c r="V10" s="56"/>
    </row>
    <row r="11" spans="1:22" s="143" customFormat="1" ht="108.75" customHeight="1" x14ac:dyDescent="0.25">
      <c r="A11" s="384">
        <v>3</v>
      </c>
      <c r="B11" s="384" t="s">
        <v>3730</v>
      </c>
      <c r="C11" s="384" t="s">
        <v>3731</v>
      </c>
      <c r="D11" s="384" t="s">
        <v>3732</v>
      </c>
      <c r="E11" s="384" t="s">
        <v>3733</v>
      </c>
      <c r="F11" s="389" t="s">
        <v>3736</v>
      </c>
      <c r="G11" s="384" t="s">
        <v>3735</v>
      </c>
      <c r="H11" s="390" t="s">
        <v>50</v>
      </c>
      <c r="I11" s="384" t="s">
        <v>3734</v>
      </c>
      <c r="J11" s="384">
        <v>12500</v>
      </c>
      <c r="K11" s="56"/>
      <c r="L11" s="56"/>
      <c r="M11" s="56"/>
      <c r="N11" s="56"/>
      <c r="O11" s="56"/>
      <c r="P11" s="56"/>
      <c r="Q11" s="56"/>
      <c r="R11" s="56"/>
      <c r="S11" s="56"/>
      <c r="T11" s="56"/>
      <c r="U11" s="56"/>
      <c r="V11" s="56"/>
    </row>
    <row r="12" spans="1:22" x14ac:dyDescent="0.25">
      <c r="A12" s="473" t="s">
        <v>3745</v>
      </c>
      <c r="B12" s="474"/>
      <c r="C12" s="474"/>
      <c r="D12" s="474"/>
      <c r="E12" s="474"/>
      <c r="F12" s="474"/>
      <c r="G12" s="474"/>
      <c r="H12" s="474"/>
      <c r="I12" s="474"/>
      <c r="J12" s="474"/>
    </row>
    <row r="13" spans="1:22" x14ac:dyDescent="0.25">
      <c r="A13" s="475"/>
      <c r="B13" s="475"/>
      <c r="C13" s="475"/>
      <c r="D13" s="475"/>
      <c r="E13" s="475"/>
      <c r="F13" s="475"/>
      <c r="G13" s="475"/>
      <c r="H13" s="475"/>
      <c r="I13" s="475"/>
      <c r="J13" s="475"/>
    </row>
    <row r="14" spans="1:22" x14ac:dyDescent="0.25">
      <c r="A14" s="475"/>
      <c r="B14" s="475"/>
      <c r="C14" s="475"/>
      <c r="D14" s="475"/>
      <c r="E14" s="475"/>
      <c r="F14" s="475"/>
      <c r="G14" s="475"/>
      <c r="H14" s="475"/>
      <c r="I14" s="475"/>
      <c r="J14" s="475"/>
    </row>
    <row r="15" spans="1:22" ht="53.25" customHeight="1" x14ac:dyDescent="0.25">
      <c r="A15" s="475"/>
      <c r="B15" s="475"/>
      <c r="C15" s="475"/>
      <c r="D15" s="475"/>
      <c r="E15" s="475"/>
      <c r="F15" s="475"/>
      <c r="G15" s="475"/>
      <c r="H15" s="475"/>
      <c r="I15" s="475"/>
      <c r="J15" s="475"/>
    </row>
  </sheetData>
  <mergeCells count="6">
    <mergeCell ref="A12:J15"/>
    <mergeCell ref="A4:V4"/>
    <mergeCell ref="B1:J1"/>
    <mergeCell ref="B2:I2"/>
    <mergeCell ref="A7:J7"/>
    <mergeCell ref="A8:J8"/>
  </mergeCells>
  <hyperlinks>
    <hyperlink ref="F9" r:id="rId1" display="https://turist.edu.yar.ru/"/>
  </hyperlinks>
  <pageMargins left="0.23622047244094491" right="0.23622047244094491" top="0.74803149606299213" bottom="0.74803149606299213" header="0.31496062992125984" footer="0.31496062992125984"/>
  <pageSetup paperSize="9" scale="5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3"/>
  <sheetViews>
    <sheetView view="pageBreakPreview" topLeftCell="A31" zoomScale="90" zoomScaleNormal="100" zoomScaleSheetLayoutView="90" workbookViewId="0">
      <selection activeCell="C11" sqref="C11"/>
    </sheetView>
  </sheetViews>
  <sheetFormatPr defaultRowHeight="15" x14ac:dyDescent="0.25"/>
  <cols>
    <col min="1" max="1" width="3.42578125" customWidth="1"/>
    <col min="2" max="2" width="42" customWidth="1"/>
    <col min="3" max="3" width="37.28515625" customWidth="1"/>
    <col min="4" max="4" width="14.28515625" customWidth="1"/>
    <col min="5" max="5" width="15.7109375" customWidth="1"/>
    <col min="6" max="6" width="43" customWidth="1"/>
    <col min="7" max="7" width="22" customWidth="1"/>
    <col min="8" max="8" width="10.28515625" customWidth="1"/>
    <col min="9" max="9" width="35.5703125" customWidth="1"/>
    <col min="10" max="10" width="23.140625" customWidth="1"/>
    <col min="11" max="11" width="9.140625" hidden="1" customWidth="1"/>
  </cols>
  <sheetData>
    <row r="2" spans="1:22" x14ac:dyDescent="0.25">
      <c r="A2" s="23"/>
      <c r="B2" s="481" t="s">
        <v>3632</v>
      </c>
      <c r="C2" s="482"/>
      <c r="D2" s="482"/>
      <c r="E2" s="482"/>
      <c r="F2" s="482"/>
      <c r="G2" s="482"/>
      <c r="H2" s="482"/>
      <c r="I2" s="482"/>
      <c r="J2" s="482"/>
      <c r="K2" s="23"/>
      <c r="L2" s="23"/>
      <c r="M2" s="23"/>
      <c r="N2" s="23"/>
      <c r="O2" s="23"/>
      <c r="P2" s="23"/>
      <c r="Q2" s="23"/>
      <c r="R2" s="23"/>
      <c r="S2" s="23"/>
      <c r="T2" s="23"/>
      <c r="U2" s="23"/>
      <c r="V2" s="23"/>
    </row>
    <row r="3" spans="1:22" x14ac:dyDescent="0.25">
      <c r="A3" s="23"/>
      <c r="B3" s="483"/>
      <c r="C3" s="483"/>
      <c r="D3" s="483"/>
      <c r="E3" s="483"/>
      <c r="F3" s="483"/>
      <c r="G3" s="483"/>
      <c r="H3" s="483"/>
      <c r="I3" s="483"/>
      <c r="J3" s="483"/>
      <c r="K3" s="23"/>
      <c r="L3" s="23"/>
      <c r="M3" s="23"/>
      <c r="N3" s="23"/>
      <c r="O3" s="23"/>
      <c r="P3" s="23"/>
      <c r="Q3" s="23"/>
      <c r="R3" s="23"/>
      <c r="S3" s="23"/>
      <c r="T3" s="23"/>
      <c r="U3" s="23"/>
      <c r="V3" s="23"/>
    </row>
    <row r="4" spans="1:22" ht="120" x14ac:dyDescent="0.25">
      <c r="A4" s="72" t="s">
        <v>0</v>
      </c>
      <c r="B4" s="72" t="s">
        <v>1</v>
      </c>
      <c r="C4" s="72" t="s">
        <v>2</v>
      </c>
      <c r="D4" s="72" t="s">
        <v>3</v>
      </c>
      <c r="E4" s="72" t="s">
        <v>4</v>
      </c>
      <c r="F4" s="72" t="s">
        <v>5</v>
      </c>
      <c r="G4" s="72" t="s">
        <v>6</v>
      </c>
      <c r="H4" s="72" t="s">
        <v>7</v>
      </c>
      <c r="I4" s="72" t="s">
        <v>8</v>
      </c>
      <c r="J4" s="72" t="s">
        <v>9</v>
      </c>
      <c r="K4" s="23"/>
      <c r="L4" s="23"/>
      <c r="M4" s="23"/>
      <c r="N4" s="23"/>
      <c r="O4" s="23"/>
      <c r="P4" s="23"/>
      <c r="Q4" s="23"/>
      <c r="R4" s="23"/>
      <c r="S4" s="23"/>
      <c r="T4" s="23"/>
      <c r="U4" s="23"/>
      <c r="V4" s="23"/>
    </row>
    <row r="5" spans="1:22" x14ac:dyDescent="0.25">
      <c r="A5" s="72">
        <v>1</v>
      </c>
      <c r="B5" s="72">
        <v>2</v>
      </c>
      <c r="C5" s="72">
        <v>3</v>
      </c>
      <c r="D5" s="72">
        <v>4</v>
      </c>
      <c r="E5" s="72">
        <v>5</v>
      </c>
      <c r="F5" s="72">
        <v>6</v>
      </c>
      <c r="G5" s="72">
        <v>7</v>
      </c>
      <c r="H5" s="72">
        <v>8</v>
      </c>
      <c r="I5" s="72">
        <v>9</v>
      </c>
      <c r="J5" s="72">
        <v>10</v>
      </c>
      <c r="K5" s="23"/>
      <c r="L5" s="23"/>
      <c r="M5" s="23"/>
      <c r="N5" s="23"/>
      <c r="O5" s="23"/>
      <c r="P5" s="23"/>
      <c r="Q5" s="23"/>
      <c r="R5" s="23"/>
      <c r="S5" s="23"/>
      <c r="T5" s="23"/>
      <c r="U5" s="23"/>
      <c r="V5" s="23"/>
    </row>
    <row r="6" spans="1:22" ht="41.25" customHeight="1" x14ac:dyDescent="0.25">
      <c r="A6" s="425" t="s">
        <v>10</v>
      </c>
      <c r="B6" s="425"/>
      <c r="C6" s="425"/>
      <c r="D6" s="425"/>
      <c r="E6" s="425"/>
      <c r="F6" s="425"/>
      <c r="G6" s="425"/>
      <c r="H6" s="425"/>
      <c r="I6" s="425"/>
      <c r="J6" s="425"/>
      <c r="K6" s="23"/>
      <c r="L6" s="23"/>
      <c r="M6" s="23"/>
      <c r="N6" s="23"/>
      <c r="O6" s="23"/>
      <c r="P6" s="23"/>
      <c r="Q6" s="23"/>
      <c r="R6" s="23"/>
      <c r="S6" s="23"/>
      <c r="T6" s="23"/>
      <c r="U6" s="23"/>
      <c r="V6" s="23"/>
    </row>
    <row r="7" spans="1:22" ht="27.75" customHeight="1" x14ac:dyDescent="0.25">
      <c r="A7" s="425" t="s">
        <v>13</v>
      </c>
      <c r="B7" s="425"/>
      <c r="C7" s="425"/>
      <c r="D7" s="425"/>
      <c r="E7" s="425"/>
      <c r="F7" s="425"/>
      <c r="G7" s="425"/>
      <c r="H7" s="425"/>
      <c r="I7" s="425"/>
      <c r="J7" s="425"/>
      <c r="K7" s="23"/>
      <c r="L7" s="23"/>
      <c r="M7" s="23"/>
      <c r="N7" s="23"/>
      <c r="O7" s="23"/>
      <c r="P7" s="23"/>
      <c r="Q7" s="23"/>
      <c r="R7" s="23"/>
      <c r="S7" s="23"/>
      <c r="T7" s="23"/>
      <c r="U7" s="23"/>
      <c r="V7" s="23"/>
    </row>
    <row r="8" spans="1:22" s="143" customFormat="1" ht="31.5" customHeight="1" x14ac:dyDescent="0.25">
      <c r="A8" s="462" t="s">
        <v>2050</v>
      </c>
      <c r="B8" s="438"/>
      <c r="C8" s="438"/>
      <c r="D8" s="438"/>
      <c r="E8" s="438"/>
      <c r="F8" s="438"/>
      <c r="G8" s="438"/>
      <c r="H8" s="438"/>
      <c r="I8" s="438"/>
      <c r="J8" s="438"/>
      <c r="K8" s="56"/>
      <c r="L8" s="56"/>
      <c r="M8" s="56"/>
      <c r="N8" s="56"/>
      <c r="O8" s="56"/>
      <c r="P8" s="56"/>
      <c r="Q8" s="56"/>
      <c r="R8" s="56"/>
      <c r="S8" s="56"/>
      <c r="T8" s="56"/>
      <c r="U8" s="56"/>
      <c r="V8" s="56"/>
    </row>
    <row r="9" spans="1:22" s="143" customFormat="1" ht="130.5" customHeight="1" x14ac:dyDescent="0.25">
      <c r="A9" s="154">
        <v>1</v>
      </c>
      <c r="B9" s="154" t="s">
        <v>2203</v>
      </c>
      <c r="C9" s="154" t="s">
        <v>2202</v>
      </c>
      <c r="D9" s="154" t="s">
        <v>2051</v>
      </c>
      <c r="E9" s="154" t="s">
        <v>2199</v>
      </c>
      <c r="F9" s="17" t="s">
        <v>2052</v>
      </c>
      <c r="G9" s="154" t="s">
        <v>2053</v>
      </c>
      <c r="H9" s="154" t="s">
        <v>1558</v>
      </c>
      <c r="I9" s="154" t="s">
        <v>2054</v>
      </c>
      <c r="J9" s="154" t="s">
        <v>2042</v>
      </c>
      <c r="K9" s="56"/>
      <c r="L9" s="56"/>
      <c r="M9" s="56"/>
      <c r="N9" s="56"/>
      <c r="O9" s="56"/>
      <c r="P9" s="56"/>
      <c r="Q9" s="56"/>
      <c r="R9" s="56"/>
      <c r="S9" s="56"/>
      <c r="T9" s="56"/>
      <c r="U9" s="56"/>
      <c r="V9" s="56"/>
    </row>
    <row r="10" spans="1:22" s="143" customFormat="1" ht="129" customHeight="1" x14ac:dyDescent="0.25">
      <c r="A10" s="156">
        <v>2</v>
      </c>
      <c r="B10" s="156" t="s">
        <v>2913</v>
      </c>
      <c r="C10" s="156" t="s">
        <v>2914</v>
      </c>
      <c r="D10" s="156" t="s">
        <v>2915</v>
      </c>
      <c r="E10" s="107" t="s">
        <v>2916</v>
      </c>
      <c r="F10" s="157" t="s">
        <v>2917</v>
      </c>
      <c r="G10" s="156" t="s">
        <v>2918</v>
      </c>
      <c r="H10" s="156" t="s">
        <v>41</v>
      </c>
      <c r="I10" s="73" t="s">
        <v>2919</v>
      </c>
      <c r="J10" s="156">
        <v>3168</v>
      </c>
      <c r="K10" s="56"/>
      <c r="L10" s="56"/>
      <c r="M10" s="56"/>
      <c r="N10" s="56"/>
      <c r="O10" s="56"/>
      <c r="P10" s="56"/>
      <c r="Q10" s="56"/>
      <c r="R10" s="56"/>
      <c r="S10" s="56"/>
      <c r="T10" s="56"/>
      <c r="U10" s="56"/>
      <c r="V10" s="56"/>
    </row>
    <row r="11" spans="1:22" s="143" customFormat="1" ht="115.5" customHeight="1" x14ac:dyDescent="0.25">
      <c r="A11" s="331">
        <v>3</v>
      </c>
      <c r="B11" s="331" t="s">
        <v>3744</v>
      </c>
      <c r="C11" s="331" t="s">
        <v>2949</v>
      </c>
      <c r="D11" s="331" t="s">
        <v>2950</v>
      </c>
      <c r="E11" s="331" t="s">
        <v>2951</v>
      </c>
      <c r="F11" s="337" t="s">
        <v>2952</v>
      </c>
      <c r="G11" s="331" t="s">
        <v>2953</v>
      </c>
      <c r="H11" s="331" t="s">
        <v>50</v>
      </c>
      <c r="I11" s="331" t="s">
        <v>2954</v>
      </c>
      <c r="J11" s="331">
        <v>3168</v>
      </c>
      <c r="K11" s="338"/>
      <c r="L11" s="56"/>
      <c r="M11" s="56"/>
      <c r="N11" s="56"/>
      <c r="O11" s="56"/>
      <c r="P11" s="56"/>
      <c r="Q11" s="56"/>
      <c r="R11" s="56"/>
      <c r="S11" s="56"/>
      <c r="T11" s="56"/>
      <c r="U11" s="56"/>
      <c r="V11" s="56"/>
    </row>
    <row r="12" spans="1:22" s="143" customFormat="1" ht="118.5" customHeight="1" x14ac:dyDescent="0.25">
      <c r="A12" s="329">
        <v>4</v>
      </c>
      <c r="B12" s="335" t="s">
        <v>2955</v>
      </c>
      <c r="C12" s="335" t="s">
        <v>2956</v>
      </c>
      <c r="D12" s="335" t="s">
        <v>2957</v>
      </c>
      <c r="E12" s="335" t="s">
        <v>2958</v>
      </c>
      <c r="F12" s="336" t="s">
        <v>2961</v>
      </c>
      <c r="G12" s="335" t="s">
        <v>2959</v>
      </c>
      <c r="H12" s="335" t="s">
        <v>113</v>
      </c>
      <c r="I12" s="335" t="s">
        <v>2960</v>
      </c>
      <c r="J12" s="335">
        <v>3168</v>
      </c>
      <c r="K12" s="56"/>
      <c r="L12" s="56"/>
      <c r="M12" s="56"/>
      <c r="N12" s="56"/>
      <c r="O12" s="56"/>
      <c r="P12" s="56"/>
      <c r="Q12" s="56"/>
      <c r="R12" s="56"/>
      <c r="S12" s="56"/>
      <c r="T12" s="56"/>
      <c r="U12" s="56"/>
      <c r="V12" s="56"/>
    </row>
    <row r="13" spans="1:22" s="143" customFormat="1" ht="115.5" customHeight="1" x14ac:dyDescent="0.25">
      <c r="A13" s="156">
        <v>5</v>
      </c>
      <c r="B13" s="156" t="s">
        <v>2962</v>
      </c>
      <c r="C13" s="156" t="s">
        <v>2963</v>
      </c>
      <c r="D13" s="156" t="s">
        <v>2964</v>
      </c>
      <c r="E13" s="156" t="s">
        <v>2965</v>
      </c>
      <c r="F13" s="100" t="s">
        <v>2966</v>
      </c>
      <c r="G13" s="156" t="s">
        <v>2967</v>
      </c>
      <c r="H13" s="156" t="s">
        <v>151</v>
      </c>
      <c r="I13" s="156" t="s">
        <v>2968</v>
      </c>
      <c r="J13" s="156">
        <v>3168</v>
      </c>
      <c r="K13" s="56"/>
      <c r="L13" s="56"/>
      <c r="M13" s="56"/>
      <c r="N13" s="56"/>
      <c r="O13" s="56"/>
      <c r="P13" s="56"/>
      <c r="Q13" s="56"/>
      <c r="R13" s="56"/>
      <c r="S13" s="56"/>
      <c r="T13" s="56"/>
      <c r="U13" s="56"/>
      <c r="V13" s="56"/>
    </row>
    <row r="14" spans="1:22" s="143" customFormat="1" ht="128.25" customHeight="1" x14ac:dyDescent="0.25">
      <c r="A14" s="156">
        <v>6</v>
      </c>
      <c r="B14" s="156" t="s">
        <v>2969</v>
      </c>
      <c r="C14" s="156" t="s">
        <v>2970</v>
      </c>
      <c r="D14" s="156" t="s">
        <v>2971</v>
      </c>
      <c r="E14" s="156" t="s">
        <v>2972</v>
      </c>
      <c r="F14" s="100" t="s">
        <v>2973</v>
      </c>
      <c r="G14" s="156" t="s">
        <v>2974</v>
      </c>
      <c r="H14" s="156" t="s">
        <v>41</v>
      </c>
      <c r="I14" s="156" t="s">
        <v>2975</v>
      </c>
      <c r="J14" s="156">
        <v>3168</v>
      </c>
      <c r="K14" s="56"/>
      <c r="L14" s="56"/>
      <c r="M14" s="56"/>
      <c r="N14" s="56"/>
      <c r="O14" s="56"/>
      <c r="P14" s="56"/>
      <c r="Q14" s="56"/>
      <c r="R14" s="56"/>
      <c r="S14" s="56"/>
      <c r="T14" s="56"/>
      <c r="U14" s="56"/>
      <c r="V14" s="56"/>
    </row>
    <row r="15" spans="1:22" s="143" customFormat="1" ht="126" customHeight="1" x14ac:dyDescent="0.25">
      <c r="A15" s="173">
        <v>7</v>
      </c>
      <c r="B15" s="156" t="s">
        <v>2976</v>
      </c>
      <c r="C15" s="156" t="s">
        <v>2977</v>
      </c>
      <c r="D15" s="156" t="s">
        <v>2978</v>
      </c>
      <c r="E15" s="156" t="s">
        <v>2979</v>
      </c>
      <c r="F15" s="100" t="s">
        <v>2981</v>
      </c>
      <c r="G15" s="156" t="s">
        <v>2980</v>
      </c>
      <c r="H15" s="156" t="s">
        <v>229</v>
      </c>
      <c r="I15" s="156" t="s">
        <v>2982</v>
      </c>
      <c r="J15" s="156">
        <v>3168</v>
      </c>
      <c r="K15" s="56"/>
      <c r="L15" s="56"/>
      <c r="M15" s="56"/>
      <c r="N15" s="56"/>
      <c r="O15" s="56"/>
      <c r="P15" s="56"/>
      <c r="Q15" s="56"/>
      <c r="R15" s="56"/>
      <c r="S15" s="56"/>
      <c r="T15" s="56"/>
      <c r="U15" s="56"/>
      <c r="V15" s="56"/>
    </row>
    <row r="16" spans="1:22" s="143" customFormat="1" ht="32.25" customHeight="1" x14ac:dyDescent="0.25">
      <c r="A16" s="462" t="s">
        <v>2043</v>
      </c>
      <c r="B16" s="438"/>
      <c r="C16" s="438"/>
      <c r="D16" s="438"/>
      <c r="E16" s="438"/>
      <c r="F16" s="438"/>
      <c r="G16" s="438"/>
      <c r="H16" s="438"/>
      <c r="I16" s="438"/>
      <c r="J16" s="438"/>
      <c r="K16" s="56"/>
      <c r="L16" s="56"/>
      <c r="M16" s="56"/>
      <c r="N16" s="56"/>
      <c r="O16" s="56"/>
      <c r="P16" s="56"/>
      <c r="Q16" s="56"/>
      <c r="R16" s="56"/>
      <c r="S16" s="56"/>
      <c r="T16" s="56"/>
      <c r="U16" s="56"/>
      <c r="V16" s="56"/>
    </row>
    <row r="17" spans="1:22" s="143" customFormat="1" ht="166.5" customHeight="1" x14ac:dyDescent="0.25">
      <c r="A17" s="156">
        <v>1</v>
      </c>
      <c r="B17" s="156" t="s">
        <v>2035</v>
      </c>
      <c r="C17" s="156" t="s">
        <v>2201</v>
      </c>
      <c r="D17" s="156" t="s">
        <v>2036</v>
      </c>
      <c r="E17" s="156" t="s">
        <v>2037</v>
      </c>
      <c r="F17" s="156" t="s">
        <v>2038</v>
      </c>
      <c r="G17" s="156" t="s">
        <v>2039</v>
      </c>
      <c r="H17" s="156" t="s">
        <v>2040</v>
      </c>
      <c r="I17" s="156" t="s">
        <v>2041</v>
      </c>
      <c r="J17" s="156" t="s">
        <v>2042</v>
      </c>
      <c r="K17" s="56"/>
      <c r="L17" s="56"/>
      <c r="M17" s="56"/>
      <c r="N17" s="56"/>
      <c r="O17" s="56"/>
      <c r="P17" s="56"/>
      <c r="Q17" s="56"/>
      <c r="R17" s="56"/>
      <c r="S17" s="56"/>
      <c r="T17" s="56"/>
      <c r="U17" s="56"/>
      <c r="V17" s="56"/>
    </row>
    <row r="18" spans="1:22" s="143" customFormat="1" ht="32.25" customHeight="1" x14ac:dyDescent="0.25">
      <c r="A18" s="462" t="s">
        <v>2026</v>
      </c>
      <c r="B18" s="438"/>
      <c r="C18" s="438"/>
      <c r="D18" s="438"/>
      <c r="E18" s="438"/>
      <c r="F18" s="438"/>
      <c r="G18" s="438"/>
      <c r="H18" s="438"/>
      <c r="I18" s="438"/>
      <c r="J18" s="438"/>
      <c r="K18" s="56"/>
      <c r="L18" s="56"/>
      <c r="M18" s="56"/>
      <c r="N18" s="56"/>
      <c r="O18" s="56"/>
      <c r="P18" s="56"/>
      <c r="Q18" s="56"/>
      <c r="R18" s="56"/>
      <c r="S18" s="56"/>
      <c r="T18" s="56"/>
      <c r="U18" s="56"/>
      <c r="V18" s="56"/>
    </row>
    <row r="19" spans="1:22" s="143" customFormat="1" ht="113.25" customHeight="1" x14ac:dyDescent="0.25">
      <c r="A19" s="154">
        <v>1</v>
      </c>
      <c r="B19" s="154" t="s">
        <v>2204</v>
      </c>
      <c r="C19" s="154" t="s">
        <v>2200</v>
      </c>
      <c r="D19" s="154" t="s">
        <v>2049</v>
      </c>
      <c r="E19" s="154" t="s">
        <v>2044</v>
      </c>
      <c r="F19" s="17" t="s">
        <v>2045</v>
      </c>
      <c r="G19" s="154" t="s">
        <v>2046</v>
      </c>
      <c r="H19" s="153" t="s">
        <v>2047</v>
      </c>
      <c r="I19" s="154" t="s">
        <v>2048</v>
      </c>
      <c r="J19" s="154" t="s">
        <v>2042</v>
      </c>
      <c r="K19" s="56"/>
      <c r="L19" s="56"/>
      <c r="M19" s="56"/>
      <c r="N19" s="56"/>
      <c r="O19" s="56"/>
      <c r="P19" s="56"/>
      <c r="Q19" s="56"/>
      <c r="R19" s="56"/>
      <c r="S19" s="56"/>
      <c r="T19" s="56"/>
      <c r="U19" s="56"/>
      <c r="V19" s="56"/>
    </row>
    <row r="20" spans="1:22" s="143" customFormat="1" ht="140.25" customHeight="1" x14ac:dyDescent="0.25">
      <c r="A20" s="26">
        <v>2</v>
      </c>
      <c r="B20" s="367" t="s">
        <v>2935</v>
      </c>
      <c r="C20" s="367" t="s">
        <v>2936</v>
      </c>
      <c r="D20" s="367" t="s">
        <v>2937</v>
      </c>
      <c r="E20" s="367" t="s">
        <v>3743</v>
      </c>
      <c r="F20" s="368" t="s">
        <v>2938</v>
      </c>
      <c r="G20" s="367" t="s">
        <v>2939</v>
      </c>
      <c r="H20" s="367" t="s">
        <v>2940</v>
      </c>
      <c r="I20" s="367" t="s">
        <v>2941</v>
      </c>
      <c r="J20" s="367">
        <v>3168</v>
      </c>
      <c r="K20" s="56"/>
      <c r="L20" s="56"/>
      <c r="M20" s="56"/>
      <c r="N20" s="56"/>
      <c r="O20" s="56"/>
      <c r="P20" s="56"/>
      <c r="Q20" s="56"/>
      <c r="R20" s="56"/>
      <c r="S20" s="56"/>
      <c r="T20" s="56"/>
      <c r="U20" s="56"/>
      <c r="V20" s="56"/>
    </row>
    <row r="21" spans="1:22" s="143" customFormat="1" ht="114" customHeight="1" x14ac:dyDescent="0.25">
      <c r="A21" s="373">
        <v>3</v>
      </c>
      <c r="B21" s="373" t="s">
        <v>3659</v>
      </c>
      <c r="C21" s="373" t="s">
        <v>3660</v>
      </c>
      <c r="D21" s="379" t="s">
        <v>3661</v>
      </c>
      <c r="E21" s="373" t="s">
        <v>3665</v>
      </c>
      <c r="F21" s="380" t="s">
        <v>3662</v>
      </c>
      <c r="G21" s="373" t="s">
        <v>3663</v>
      </c>
      <c r="H21" s="381" t="s">
        <v>289</v>
      </c>
      <c r="I21" s="373" t="s">
        <v>3664</v>
      </c>
      <c r="J21" s="382">
        <v>3168</v>
      </c>
      <c r="K21" s="56"/>
      <c r="L21" s="56"/>
      <c r="M21" s="56"/>
      <c r="N21" s="56"/>
      <c r="O21" s="56"/>
      <c r="P21" s="56"/>
      <c r="Q21" s="56"/>
      <c r="R21" s="56"/>
      <c r="S21" s="56"/>
      <c r="T21" s="56"/>
      <c r="U21" s="56"/>
      <c r="V21" s="56"/>
    </row>
    <row r="22" spans="1:22" s="143" customFormat="1" ht="36.75" customHeight="1" x14ac:dyDescent="0.25">
      <c r="A22" s="462" t="s">
        <v>17</v>
      </c>
      <c r="B22" s="438"/>
      <c r="C22" s="438"/>
      <c r="D22" s="438"/>
      <c r="E22" s="438"/>
      <c r="F22" s="438"/>
      <c r="G22" s="438"/>
      <c r="H22" s="438"/>
      <c r="I22" s="438"/>
      <c r="J22" s="438"/>
      <c r="K22" s="56"/>
      <c r="L22" s="56"/>
      <c r="M22" s="56"/>
      <c r="N22" s="56"/>
      <c r="O22" s="56"/>
      <c r="P22" s="56"/>
      <c r="Q22" s="56"/>
      <c r="R22" s="56"/>
      <c r="S22" s="56"/>
      <c r="T22" s="56"/>
      <c r="U22" s="56"/>
      <c r="V22" s="56"/>
    </row>
    <row r="23" spans="1:22" s="143" customFormat="1" ht="137.25" customHeight="1" x14ac:dyDescent="0.25">
      <c r="A23" s="156">
        <v>1</v>
      </c>
      <c r="B23" s="156" t="s">
        <v>2907</v>
      </c>
      <c r="C23" s="156" t="s">
        <v>2908</v>
      </c>
      <c r="D23" s="156" t="s">
        <v>2909</v>
      </c>
      <c r="E23" s="156" t="s">
        <v>3640</v>
      </c>
      <c r="F23" s="100" t="s">
        <v>2910</v>
      </c>
      <c r="G23" s="156" t="s">
        <v>2911</v>
      </c>
      <c r="H23" s="156" t="s">
        <v>151</v>
      </c>
      <c r="I23" s="117" t="s">
        <v>2912</v>
      </c>
      <c r="J23" s="156">
        <v>3168</v>
      </c>
      <c r="K23" s="56"/>
      <c r="L23" s="56"/>
      <c r="M23" s="56"/>
      <c r="N23" s="56"/>
      <c r="O23" s="56"/>
      <c r="P23" s="56"/>
      <c r="Q23" s="56"/>
      <c r="R23" s="56"/>
      <c r="S23" s="56"/>
      <c r="T23" s="56"/>
      <c r="U23" s="56"/>
      <c r="V23" s="56"/>
    </row>
    <row r="24" spans="1:22" s="143" customFormat="1" ht="36" customHeight="1" x14ac:dyDescent="0.25">
      <c r="A24" s="462" t="s">
        <v>141</v>
      </c>
      <c r="B24" s="438"/>
      <c r="C24" s="438"/>
      <c r="D24" s="438"/>
      <c r="E24" s="438"/>
      <c r="F24" s="438"/>
      <c r="G24" s="438"/>
      <c r="H24" s="438"/>
      <c r="I24" s="438"/>
      <c r="J24" s="438"/>
      <c r="K24" s="56"/>
      <c r="L24" s="56"/>
      <c r="M24" s="56"/>
      <c r="N24" s="56"/>
      <c r="O24" s="56"/>
      <c r="P24" s="56"/>
      <c r="Q24" s="56"/>
      <c r="R24" s="56"/>
      <c r="S24" s="56"/>
      <c r="T24" s="56"/>
      <c r="U24" s="56"/>
      <c r="V24" s="56"/>
    </row>
    <row r="25" spans="1:22" s="143" customFormat="1" ht="95.25" customHeight="1" x14ac:dyDescent="0.25">
      <c r="A25" s="374">
        <v>1</v>
      </c>
      <c r="B25" s="374" t="s">
        <v>3634</v>
      </c>
      <c r="C25" s="374" t="s">
        <v>3635</v>
      </c>
      <c r="D25" s="374" t="s">
        <v>3636</v>
      </c>
      <c r="E25" s="374" t="s">
        <v>3642</v>
      </c>
      <c r="F25" s="94" t="s">
        <v>3637</v>
      </c>
      <c r="G25" s="374" t="s">
        <v>3638</v>
      </c>
      <c r="H25" s="65" t="s">
        <v>2047</v>
      </c>
      <c r="I25" s="374" t="s">
        <v>3639</v>
      </c>
      <c r="J25" s="374">
        <v>3168</v>
      </c>
      <c r="K25" s="56"/>
      <c r="L25" s="56"/>
      <c r="M25" s="56"/>
      <c r="N25" s="56"/>
      <c r="O25" s="56"/>
      <c r="P25" s="56"/>
      <c r="Q25" s="56"/>
      <c r="R25" s="56"/>
      <c r="S25" s="56"/>
      <c r="T25" s="56"/>
      <c r="U25" s="56"/>
      <c r="V25" s="56"/>
    </row>
    <row r="26" spans="1:22" s="143" customFormat="1" ht="37.5" customHeight="1" x14ac:dyDescent="0.25">
      <c r="A26" s="462" t="s">
        <v>3643</v>
      </c>
      <c r="B26" s="438"/>
      <c r="C26" s="438"/>
      <c r="D26" s="438"/>
      <c r="E26" s="438"/>
      <c r="F26" s="438"/>
      <c r="G26" s="438"/>
      <c r="H26" s="438"/>
      <c r="I26" s="438"/>
      <c r="J26" s="438"/>
      <c r="K26" s="56"/>
      <c r="L26" s="56"/>
      <c r="M26" s="56"/>
      <c r="N26" s="56"/>
      <c r="O26" s="56"/>
      <c r="P26" s="56"/>
      <c r="Q26" s="56"/>
      <c r="R26" s="56"/>
      <c r="S26" s="56"/>
      <c r="T26" s="56"/>
      <c r="U26" s="56"/>
      <c r="V26" s="56"/>
    </row>
    <row r="27" spans="1:22" s="143" customFormat="1" ht="104.25" customHeight="1" x14ac:dyDescent="0.25">
      <c r="A27" s="378">
        <v>1</v>
      </c>
      <c r="B27" s="374" t="s">
        <v>3644</v>
      </c>
      <c r="C27" s="374" t="s">
        <v>3645</v>
      </c>
      <c r="D27" s="374" t="s">
        <v>3646</v>
      </c>
      <c r="E27" s="186" t="s">
        <v>3650</v>
      </c>
      <c r="F27" s="94" t="s">
        <v>3647</v>
      </c>
      <c r="G27" s="374" t="s">
        <v>3648</v>
      </c>
      <c r="H27" s="374" t="s">
        <v>151</v>
      </c>
      <c r="I27" s="374" t="s">
        <v>3649</v>
      </c>
      <c r="J27" s="16">
        <v>3168</v>
      </c>
      <c r="K27" s="56"/>
      <c r="L27" s="56"/>
      <c r="M27" s="56"/>
      <c r="N27" s="56"/>
      <c r="O27" s="56"/>
      <c r="P27" s="56"/>
      <c r="Q27" s="56"/>
      <c r="R27" s="56"/>
      <c r="S27" s="56"/>
      <c r="T27" s="56"/>
      <c r="U27" s="56"/>
      <c r="V27" s="56"/>
    </row>
    <row r="28" spans="1:22" s="143" customFormat="1" ht="29.25" customHeight="1" x14ac:dyDescent="0.25">
      <c r="A28" s="462" t="s">
        <v>2921</v>
      </c>
      <c r="B28" s="438"/>
      <c r="C28" s="438"/>
      <c r="D28" s="438"/>
      <c r="E28" s="438"/>
      <c r="F28" s="438"/>
      <c r="G28" s="438"/>
      <c r="H28" s="438"/>
      <c r="I28" s="438"/>
      <c r="J28" s="438"/>
      <c r="K28" s="56" t="s">
        <v>2920</v>
      </c>
      <c r="L28" s="56"/>
      <c r="M28" s="56"/>
      <c r="N28" s="56"/>
      <c r="O28" s="56"/>
      <c r="P28" s="56"/>
      <c r="Q28" s="56"/>
      <c r="R28" s="56"/>
      <c r="S28" s="56"/>
      <c r="T28" s="56"/>
      <c r="U28" s="56"/>
      <c r="V28" s="56"/>
    </row>
    <row r="29" spans="1:22" ht="140.25" customHeight="1" x14ac:dyDescent="0.25">
      <c r="A29" s="156">
        <v>1</v>
      </c>
      <c r="B29" s="156" t="s">
        <v>2922</v>
      </c>
      <c r="C29" s="156" t="s">
        <v>2923</v>
      </c>
      <c r="D29" s="156" t="s">
        <v>2924</v>
      </c>
      <c r="E29" s="156" t="s">
        <v>3641</v>
      </c>
      <c r="F29" s="100" t="s">
        <v>2925</v>
      </c>
      <c r="G29" s="156" t="s">
        <v>2926</v>
      </c>
      <c r="H29" s="156" t="s">
        <v>151</v>
      </c>
      <c r="I29" s="156" t="s">
        <v>2927</v>
      </c>
      <c r="J29" s="156">
        <v>3168</v>
      </c>
      <c r="K29" s="23"/>
      <c r="L29" s="23"/>
      <c r="M29" s="23"/>
      <c r="N29" s="23"/>
      <c r="O29" s="23"/>
      <c r="P29" s="23"/>
      <c r="Q29" s="23"/>
      <c r="R29" s="23"/>
      <c r="S29" s="23"/>
      <c r="T29" s="23"/>
      <c r="U29" s="23"/>
      <c r="V29" s="23"/>
    </row>
    <row r="30" spans="1:22" s="143" customFormat="1" ht="39.75" customHeight="1" x14ac:dyDescent="0.25">
      <c r="A30" s="486" t="s">
        <v>3651</v>
      </c>
      <c r="B30" s="487"/>
      <c r="C30" s="487"/>
      <c r="D30" s="487"/>
      <c r="E30" s="487"/>
      <c r="F30" s="487"/>
      <c r="G30" s="487"/>
      <c r="H30" s="487"/>
      <c r="I30" s="487"/>
      <c r="J30" s="487"/>
      <c r="K30" s="56"/>
      <c r="L30" s="56"/>
      <c r="M30" s="56"/>
      <c r="N30" s="56"/>
      <c r="O30" s="56"/>
      <c r="P30" s="56"/>
      <c r="Q30" s="56"/>
      <c r="R30" s="56"/>
      <c r="S30" s="56"/>
      <c r="T30" s="56"/>
      <c r="U30" s="56"/>
      <c r="V30" s="56"/>
    </row>
    <row r="31" spans="1:22" s="143" customFormat="1" ht="118.5" customHeight="1" x14ac:dyDescent="0.25">
      <c r="A31" s="173">
        <v>1</v>
      </c>
      <c r="B31" s="374" t="s">
        <v>3652</v>
      </c>
      <c r="C31" s="374" t="s">
        <v>3653</v>
      </c>
      <c r="D31" s="374" t="s">
        <v>3654</v>
      </c>
      <c r="E31" s="374" t="s">
        <v>3655</v>
      </c>
      <c r="F31" s="94" t="s">
        <v>3656</v>
      </c>
      <c r="G31" s="374" t="s">
        <v>3657</v>
      </c>
      <c r="H31" s="65" t="s">
        <v>289</v>
      </c>
      <c r="I31" s="374" t="s">
        <v>3658</v>
      </c>
      <c r="J31" s="374">
        <v>3168</v>
      </c>
      <c r="K31" s="56"/>
      <c r="L31" s="56"/>
      <c r="M31" s="56"/>
      <c r="N31" s="56"/>
      <c r="O31" s="56"/>
      <c r="P31" s="56"/>
      <c r="Q31" s="56"/>
      <c r="R31" s="56"/>
      <c r="S31" s="56"/>
      <c r="T31" s="56"/>
      <c r="U31" s="56"/>
      <c r="V31" s="56"/>
    </row>
    <row r="32" spans="1:22" s="143" customFormat="1" ht="33.75" customHeight="1" x14ac:dyDescent="0.25">
      <c r="A32" s="484" t="s">
        <v>2928</v>
      </c>
      <c r="B32" s="485"/>
      <c r="C32" s="485"/>
      <c r="D32" s="485"/>
      <c r="E32" s="485"/>
      <c r="F32" s="485"/>
      <c r="G32" s="485"/>
      <c r="H32" s="485"/>
      <c r="I32" s="485"/>
      <c r="J32" s="485"/>
      <c r="K32" s="485"/>
      <c r="L32" s="56"/>
      <c r="M32" s="56"/>
      <c r="N32" s="56"/>
      <c r="O32" s="56"/>
      <c r="P32" s="56"/>
      <c r="Q32" s="56"/>
      <c r="R32" s="56"/>
      <c r="S32" s="56"/>
      <c r="T32" s="56"/>
      <c r="U32" s="56"/>
      <c r="V32" s="56"/>
    </row>
    <row r="33" spans="1:22" s="143" customFormat="1" ht="126" customHeight="1" x14ac:dyDescent="0.25">
      <c r="A33" s="388">
        <v>1</v>
      </c>
      <c r="B33" s="388" t="s">
        <v>2929</v>
      </c>
      <c r="C33" s="388" t="s">
        <v>3742</v>
      </c>
      <c r="D33" s="388" t="s">
        <v>2930</v>
      </c>
      <c r="E33" s="186" t="s">
        <v>2931</v>
      </c>
      <c r="F33" s="157" t="s">
        <v>2932</v>
      </c>
      <c r="G33" s="388" t="s">
        <v>2933</v>
      </c>
      <c r="H33" s="388" t="s">
        <v>41</v>
      </c>
      <c r="I33" s="388" t="s">
        <v>2934</v>
      </c>
      <c r="J33" s="388">
        <v>3168</v>
      </c>
      <c r="K33" s="56"/>
      <c r="L33" s="56"/>
      <c r="M33" s="56"/>
      <c r="N33" s="56"/>
      <c r="O33" s="56"/>
      <c r="P33" s="56"/>
      <c r="Q33" s="56"/>
      <c r="R33" s="56"/>
      <c r="S33" s="56"/>
      <c r="T33" s="56"/>
      <c r="U33" s="56"/>
      <c r="V33" s="56"/>
    </row>
    <row r="34" spans="1:22" s="143" customFormat="1" ht="36" customHeight="1" x14ac:dyDescent="0.25">
      <c r="A34" s="484" t="s">
        <v>1613</v>
      </c>
      <c r="B34" s="485"/>
      <c r="C34" s="485"/>
      <c r="D34" s="485"/>
      <c r="E34" s="485"/>
      <c r="F34" s="485"/>
      <c r="G34" s="485"/>
      <c r="H34" s="485"/>
      <c r="I34" s="485"/>
      <c r="J34" s="485"/>
      <c r="K34" s="485"/>
      <c r="L34" s="56"/>
      <c r="M34" s="56"/>
      <c r="N34" s="56"/>
      <c r="O34" s="56"/>
      <c r="P34" s="56"/>
      <c r="Q34" s="56"/>
      <c r="R34" s="56"/>
      <c r="S34" s="56"/>
      <c r="T34" s="56"/>
      <c r="U34" s="56"/>
      <c r="V34" s="56"/>
    </row>
    <row r="35" spans="1:22" s="143" customFormat="1" ht="99" customHeight="1" x14ac:dyDescent="0.25">
      <c r="A35" s="156">
        <v>1</v>
      </c>
      <c r="B35" s="156" t="s">
        <v>2942</v>
      </c>
      <c r="C35" s="156" t="s">
        <v>2943</v>
      </c>
      <c r="D35" s="156" t="s">
        <v>2944</v>
      </c>
      <c r="E35" s="156" t="s">
        <v>2945</v>
      </c>
      <c r="F35" s="100" t="s">
        <v>2946</v>
      </c>
      <c r="G35" s="155" t="s">
        <v>2947</v>
      </c>
      <c r="H35" s="156" t="s">
        <v>151</v>
      </c>
      <c r="I35" s="156" t="s">
        <v>2948</v>
      </c>
      <c r="J35" s="156">
        <v>3168</v>
      </c>
      <c r="K35" s="56"/>
      <c r="L35" s="56"/>
      <c r="M35" s="56"/>
      <c r="N35" s="56"/>
      <c r="O35" s="56"/>
      <c r="P35" s="56"/>
      <c r="Q35" s="56"/>
      <c r="R35" s="56"/>
      <c r="S35" s="56"/>
      <c r="T35" s="56"/>
      <c r="U35" s="56"/>
      <c r="V35" s="56"/>
    </row>
    <row r="36" spans="1:22" s="143" customFormat="1" ht="42" customHeight="1" x14ac:dyDescent="0.25">
      <c r="A36" s="486" t="s">
        <v>3666</v>
      </c>
      <c r="B36" s="487"/>
      <c r="C36" s="487"/>
      <c r="D36" s="487"/>
      <c r="E36" s="487"/>
      <c r="F36" s="487"/>
      <c r="G36" s="487"/>
      <c r="H36" s="487"/>
      <c r="I36" s="487"/>
      <c r="J36" s="487"/>
      <c r="K36" s="56"/>
      <c r="L36" s="56"/>
      <c r="M36" s="56"/>
      <c r="N36" s="56"/>
      <c r="O36" s="56"/>
      <c r="P36" s="56"/>
      <c r="Q36" s="56"/>
      <c r="R36" s="56"/>
      <c r="S36" s="56"/>
      <c r="T36" s="56"/>
      <c r="U36" s="56"/>
      <c r="V36" s="56"/>
    </row>
    <row r="37" spans="1:22" s="143" customFormat="1" ht="90.75" customHeight="1" x14ac:dyDescent="0.25">
      <c r="A37" s="374">
        <v>1</v>
      </c>
      <c r="B37" s="374" t="s">
        <v>3741</v>
      </c>
      <c r="C37" s="374" t="s">
        <v>3667</v>
      </c>
      <c r="D37" s="374" t="s">
        <v>3668</v>
      </c>
      <c r="E37" s="374" t="s">
        <v>3672</v>
      </c>
      <c r="F37" s="94" t="s">
        <v>3671</v>
      </c>
      <c r="G37" s="374" t="s">
        <v>3669</v>
      </c>
      <c r="H37" s="383" t="s">
        <v>3670</v>
      </c>
      <c r="I37" s="374" t="s">
        <v>3739</v>
      </c>
      <c r="J37" s="374">
        <v>3168</v>
      </c>
      <c r="K37" s="56"/>
      <c r="L37" s="56"/>
      <c r="M37" s="56"/>
      <c r="N37" s="56"/>
      <c r="O37" s="56"/>
      <c r="P37" s="56"/>
      <c r="Q37" s="56"/>
      <c r="R37" s="56"/>
      <c r="S37" s="56"/>
      <c r="T37" s="56"/>
      <c r="U37" s="56"/>
      <c r="V37" s="56"/>
    </row>
    <row r="38" spans="1:22" x14ac:dyDescent="0.25">
      <c r="A38" s="479" t="s">
        <v>3740</v>
      </c>
      <c r="B38" s="479"/>
      <c r="C38" s="479"/>
      <c r="D38" s="479"/>
      <c r="E38" s="479"/>
      <c r="F38" s="479"/>
      <c r="G38" s="479"/>
      <c r="H38" s="479"/>
      <c r="I38" s="479"/>
      <c r="J38" s="479"/>
      <c r="K38" s="23"/>
      <c r="L38" s="23"/>
      <c r="M38" s="23"/>
      <c r="N38" s="23"/>
      <c r="O38" s="23"/>
      <c r="P38" s="23"/>
      <c r="Q38" s="23"/>
      <c r="R38" s="23"/>
      <c r="S38" s="23"/>
      <c r="T38" s="23"/>
      <c r="U38" s="23"/>
      <c r="V38" s="23"/>
    </row>
    <row r="39" spans="1:22" ht="15" customHeight="1" x14ac:dyDescent="0.25">
      <c r="A39" s="480"/>
      <c r="B39" s="480"/>
      <c r="C39" s="480"/>
      <c r="D39" s="480"/>
      <c r="E39" s="480"/>
      <c r="F39" s="480"/>
      <c r="G39" s="480"/>
      <c r="H39" s="480"/>
      <c r="I39" s="480"/>
      <c r="J39" s="480"/>
      <c r="K39" s="23"/>
      <c r="L39" s="23"/>
      <c r="M39" s="23"/>
      <c r="N39" s="23"/>
      <c r="O39" s="23"/>
      <c r="P39" s="23"/>
      <c r="Q39" s="23"/>
      <c r="R39" s="23"/>
      <c r="S39" s="23"/>
      <c r="T39" s="23"/>
      <c r="U39" s="23"/>
      <c r="V39" s="23"/>
    </row>
    <row r="40" spans="1:22" x14ac:dyDescent="0.25">
      <c r="A40" s="480"/>
      <c r="B40" s="480"/>
      <c r="C40" s="480"/>
      <c r="D40" s="480"/>
      <c r="E40" s="480"/>
      <c r="F40" s="480"/>
      <c r="G40" s="480"/>
      <c r="H40" s="480"/>
      <c r="I40" s="480"/>
      <c r="J40" s="480"/>
      <c r="K40" s="23"/>
      <c r="L40" s="23"/>
      <c r="M40" s="23"/>
      <c r="N40" s="23"/>
      <c r="O40" s="23"/>
      <c r="P40" s="23"/>
      <c r="Q40" s="23"/>
      <c r="R40" s="23"/>
      <c r="S40" s="23"/>
      <c r="T40" s="23"/>
      <c r="U40" s="23"/>
      <c r="V40" s="23"/>
    </row>
    <row r="41" spans="1:22" ht="15" customHeight="1" x14ac:dyDescent="0.25">
      <c r="A41" s="480"/>
      <c r="B41" s="480"/>
      <c r="C41" s="480"/>
      <c r="D41" s="480"/>
      <c r="E41" s="480"/>
      <c r="F41" s="480"/>
      <c r="G41" s="480"/>
      <c r="H41" s="480"/>
      <c r="I41" s="480"/>
      <c r="J41" s="480"/>
      <c r="K41" s="23"/>
      <c r="L41" s="23"/>
      <c r="M41" s="23"/>
      <c r="N41" s="23"/>
      <c r="O41" s="23"/>
      <c r="P41" s="23"/>
      <c r="Q41" s="23"/>
      <c r="R41" s="23"/>
      <c r="S41" s="23"/>
      <c r="T41" s="23"/>
      <c r="U41" s="23"/>
      <c r="V41" s="23"/>
    </row>
    <row r="42" spans="1:22" x14ac:dyDescent="0.25">
      <c r="A42" s="480"/>
      <c r="B42" s="480"/>
      <c r="C42" s="480"/>
      <c r="D42" s="480"/>
      <c r="E42" s="480"/>
      <c r="F42" s="480"/>
      <c r="G42" s="480"/>
      <c r="H42" s="480"/>
      <c r="I42" s="480"/>
      <c r="J42" s="480"/>
      <c r="K42" s="23"/>
      <c r="L42" s="23"/>
      <c r="M42" s="23"/>
      <c r="N42" s="23"/>
      <c r="O42" s="23"/>
      <c r="P42" s="23"/>
      <c r="Q42" s="23"/>
      <c r="R42" s="23"/>
      <c r="S42" s="23"/>
      <c r="T42" s="23"/>
      <c r="U42" s="23"/>
      <c r="V42" s="23"/>
    </row>
    <row r="43" spans="1:22" x14ac:dyDescent="0.25">
      <c r="A43" s="480"/>
      <c r="B43" s="480"/>
      <c r="C43" s="480"/>
      <c r="D43" s="480"/>
      <c r="E43" s="480"/>
      <c r="F43" s="480"/>
      <c r="G43" s="480"/>
      <c r="H43" s="480"/>
      <c r="I43" s="480"/>
      <c r="J43" s="480"/>
    </row>
  </sheetData>
  <mergeCells count="16">
    <mergeCell ref="A38:J43"/>
    <mergeCell ref="A7:J7"/>
    <mergeCell ref="A6:J6"/>
    <mergeCell ref="B2:J2"/>
    <mergeCell ref="B3:J3"/>
    <mergeCell ref="A16:J16"/>
    <mergeCell ref="A18:J18"/>
    <mergeCell ref="A8:J8"/>
    <mergeCell ref="A22:J22"/>
    <mergeCell ref="A28:J28"/>
    <mergeCell ref="A32:K32"/>
    <mergeCell ref="A34:K34"/>
    <mergeCell ref="A24:J24"/>
    <mergeCell ref="A26:J26"/>
    <mergeCell ref="A30:J30"/>
    <mergeCell ref="A36:J36"/>
  </mergeCells>
  <hyperlinks>
    <hyperlink ref="F17" r:id="rId1" display="https://college-nevskogo.edu.yar.ru"/>
    <hyperlink ref="F19" r:id="rId2"/>
    <hyperlink ref="F9" r:id="rId3" display="https://pu10.edu.yar.ru "/>
    <hyperlink ref="F23" r:id="rId4" display="https://pu46.edu.yar.ru/lager_truda_i_otdiha.html"/>
    <hyperlink ref="F10" r:id="rId5" display="https://zavpk.edu.yar.ru/lager_truda_i_otdiha.html"/>
    <hyperlink ref="F29" r:id="rId6" display="https://pu47.edu.yar.ru/"/>
    <hyperlink ref="F33" r:id="rId7" display="https://rc-it.edu.yar.ru/lto.html"/>
    <hyperlink ref="F20" r:id="rId8" display="Лагерь организуется для студентов колледжа для проведения следующей трудовой деятельности: благоустройство зданий и территории колледжа, подготовки помещений к новому учебному году, для организации спортивных мероприятий для студентов.                 Паспорт лагеря на сайте https://pu23.edu.yar.ru/lto.html"/>
    <hyperlink ref="F35" r:id="rId9" display="Лагерь труда и отдыха"/>
    <hyperlink ref="F11" r:id="rId10" display="https://tbs.edu.yar.ru/lager_truda_i_otdiha.html "/>
    <hyperlink ref="F12" r:id="rId11" display="http://www.ytuipt.ru"/>
    <hyperlink ref="F13" r:id="rId12" display="https://pu24.edu.yar.ru/lto.html"/>
    <hyperlink ref="F14" r:id="rId13"/>
    <hyperlink ref="F15" r:id="rId14" display="https://yar-kip.edu.yar.ru/lto/lto.html"/>
    <hyperlink ref="F25" r:id="rId15"/>
    <hyperlink ref="F27" r:id="rId16"/>
    <hyperlink ref="F31" r:id="rId17" display="лагерь проводится для несовершеннолетних обучающихся, предполагает хозяйственные работы в помещениях и на территоии колледжа. Паспорт лагеря - https://selhoztehn-posh.edu.yar.ru/ Лагерь проводится в черте города Ярославля, в шаговой доступности от городск"/>
    <hyperlink ref="F21" r:id="rId18"/>
    <hyperlink ref="F37" r:id="rId19" display="https://umtt.ru/"/>
  </hyperlinks>
  <pageMargins left="0.23622047244094491" right="0.23622047244094491" top="0.74803149606299213" bottom="0.74803149606299213" header="0.31496062992125984" footer="0.31496062992125984"/>
  <pageSetup paperSize="9" scale="58" fitToHeight="0" orientation="landscape" r:id="rId20"/>
  <rowBreaks count="2" manualBreakCount="2">
    <brk id="11" max="10" man="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5"/>
  <sheetViews>
    <sheetView view="pageBreakPreview" topLeftCell="A90" zoomScale="82" zoomScaleNormal="100" zoomScaleSheetLayoutView="82" workbookViewId="0">
      <selection activeCell="B92" sqref="B92"/>
    </sheetView>
  </sheetViews>
  <sheetFormatPr defaultRowHeight="15" x14ac:dyDescent="0.25"/>
  <cols>
    <col min="1" max="1" width="4.85546875" style="23" customWidth="1"/>
    <col min="2" max="2" width="29.7109375" style="23" customWidth="1"/>
    <col min="3" max="3" width="20.7109375" style="23" customWidth="1"/>
    <col min="4" max="4" width="19.42578125" style="23" customWidth="1"/>
    <col min="5" max="5" width="14.140625" style="23" customWidth="1"/>
    <col min="6" max="6" width="37.42578125" style="23" customWidth="1"/>
    <col min="7" max="7" width="24.5703125" style="23" customWidth="1"/>
    <col min="8" max="8" width="11.5703125" style="23" customWidth="1"/>
    <col min="9" max="9" width="43.140625" style="23" customWidth="1"/>
    <col min="10" max="10" width="11.5703125" style="23" customWidth="1"/>
    <col min="11" max="16384" width="9.140625" style="23"/>
  </cols>
  <sheetData>
    <row r="1" spans="1:10" x14ac:dyDescent="0.25">
      <c r="C1" s="401" t="s">
        <v>3632</v>
      </c>
      <c r="D1" s="497"/>
      <c r="E1" s="497"/>
      <c r="F1" s="497"/>
      <c r="G1" s="497"/>
      <c r="H1" s="497"/>
      <c r="I1" s="497"/>
    </row>
    <row r="2" spans="1:10" x14ac:dyDescent="0.25">
      <c r="C2" s="497"/>
      <c r="D2" s="497"/>
      <c r="E2" s="497"/>
      <c r="F2" s="497"/>
      <c r="G2" s="497"/>
      <c r="H2" s="497"/>
      <c r="I2" s="497"/>
    </row>
    <row r="3" spans="1:10" x14ac:dyDescent="0.25">
      <c r="C3" s="497"/>
      <c r="D3" s="497"/>
      <c r="E3" s="497"/>
      <c r="F3" s="497"/>
      <c r="G3" s="497"/>
      <c r="H3" s="497"/>
      <c r="I3" s="497"/>
    </row>
    <row r="4" spans="1:10" x14ac:dyDescent="0.25">
      <c r="C4" s="497"/>
      <c r="D4" s="497"/>
      <c r="E4" s="497"/>
      <c r="F4" s="497"/>
      <c r="G4" s="497"/>
      <c r="H4" s="497"/>
      <c r="I4" s="497"/>
    </row>
    <row r="5" spans="1:10" ht="76.5" x14ac:dyDescent="0.25">
      <c r="A5" s="30" t="s">
        <v>0</v>
      </c>
      <c r="B5" s="30" t="s">
        <v>1</v>
      </c>
      <c r="C5" s="30" t="s">
        <v>2</v>
      </c>
      <c r="D5" s="30" t="s">
        <v>3</v>
      </c>
      <c r="E5" s="30" t="s">
        <v>4</v>
      </c>
      <c r="F5" s="30" t="s">
        <v>5</v>
      </c>
      <c r="G5" s="30" t="s">
        <v>6</v>
      </c>
      <c r="H5" s="30" t="s">
        <v>7</v>
      </c>
      <c r="I5" s="30" t="s">
        <v>8</v>
      </c>
      <c r="J5" s="30" t="s">
        <v>9</v>
      </c>
    </row>
    <row r="6" spans="1:10" x14ac:dyDescent="0.25">
      <c r="A6" s="30">
        <v>1</v>
      </c>
      <c r="B6" s="30">
        <v>2</v>
      </c>
      <c r="C6" s="30">
        <v>3</v>
      </c>
      <c r="D6" s="30">
        <v>4</v>
      </c>
      <c r="E6" s="30">
        <v>5</v>
      </c>
      <c r="F6" s="30">
        <v>6</v>
      </c>
      <c r="G6" s="30">
        <v>7</v>
      </c>
      <c r="H6" s="30">
        <v>8</v>
      </c>
      <c r="I6" s="30">
        <v>9</v>
      </c>
      <c r="J6" s="30">
        <v>10</v>
      </c>
    </row>
    <row r="7" spans="1:10" ht="25.5" customHeight="1" x14ac:dyDescent="0.25">
      <c r="A7" s="405" t="s">
        <v>10</v>
      </c>
      <c r="B7" s="405"/>
      <c r="C7" s="405"/>
      <c r="D7" s="405"/>
      <c r="E7" s="405"/>
      <c r="F7" s="405"/>
      <c r="G7" s="405"/>
      <c r="H7" s="405"/>
      <c r="I7" s="405"/>
      <c r="J7" s="405"/>
    </row>
    <row r="8" spans="1:10" x14ac:dyDescent="0.25">
      <c r="A8" s="405" t="s">
        <v>15</v>
      </c>
      <c r="B8" s="405"/>
      <c r="C8" s="405"/>
      <c r="D8" s="405"/>
      <c r="E8" s="405"/>
      <c r="F8" s="405"/>
      <c r="G8" s="405"/>
      <c r="H8" s="405"/>
      <c r="I8" s="405"/>
      <c r="J8" s="405"/>
    </row>
    <row r="9" spans="1:10" ht="24" customHeight="1" x14ac:dyDescent="0.25">
      <c r="A9" s="461" t="s">
        <v>751</v>
      </c>
      <c r="B9" s="464"/>
      <c r="C9" s="464"/>
      <c r="D9" s="464"/>
      <c r="E9" s="464"/>
      <c r="F9" s="464"/>
      <c r="G9" s="464"/>
      <c r="H9" s="464"/>
      <c r="I9" s="464"/>
      <c r="J9" s="465"/>
    </row>
    <row r="10" spans="1:10" ht="165.75" customHeight="1" x14ac:dyDescent="0.25">
      <c r="A10" s="156">
        <v>1</v>
      </c>
      <c r="B10" s="156" t="s">
        <v>110</v>
      </c>
      <c r="C10" s="156" t="s">
        <v>2479</v>
      </c>
      <c r="D10" s="156" t="s">
        <v>111</v>
      </c>
      <c r="E10" s="156" t="s">
        <v>1525</v>
      </c>
      <c r="F10" s="157" t="s">
        <v>1341</v>
      </c>
      <c r="G10" s="156" t="s">
        <v>1342</v>
      </c>
      <c r="H10" s="156" t="s">
        <v>1343</v>
      </c>
      <c r="I10" s="156" t="s">
        <v>1344</v>
      </c>
      <c r="J10" s="16" t="s">
        <v>1345</v>
      </c>
    </row>
    <row r="11" spans="1:10" ht="87.75" customHeight="1" x14ac:dyDescent="0.25">
      <c r="A11" s="73">
        <v>2</v>
      </c>
      <c r="B11" s="73" t="s">
        <v>394</v>
      </c>
      <c r="C11" s="73" t="s">
        <v>3088</v>
      </c>
      <c r="D11" s="73" t="s">
        <v>395</v>
      </c>
      <c r="E11" s="73" t="s">
        <v>1518</v>
      </c>
      <c r="F11" s="63" t="s">
        <v>396</v>
      </c>
      <c r="G11" s="73" t="s">
        <v>3089</v>
      </c>
      <c r="H11" s="73" t="s">
        <v>113</v>
      </c>
      <c r="I11" s="73" t="s">
        <v>3090</v>
      </c>
      <c r="J11" s="108" t="s">
        <v>95</v>
      </c>
    </row>
    <row r="12" spans="1:10" ht="281.25" customHeight="1" x14ac:dyDescent="0.25">
      <c r="A12" s="73">
        <v>3</v>
      </c>
      <c r="B12" s="73" t="s">
        <v>3096</v>
      </c>
      <c r="C12" s="73" t="s">
        <v>3095</v>
      </c>
      <c r="D12" s="73" t="s">
        <v>3091</v>
      </c>
      <c r="E12" s="73" t="s">
        <v>3092</v>
      </c>
      <c r="F12" s="73" t="s">
        <v>3093</v>
      </c>
      <c r="G12" s="73" t="s">
        <v>3094</v>
      </c>
      <c r="H12" s="73" t="s">
        <v>113</v>
      </c>
      <c r="I12" s="73" t="s">
        <v>3613</v>
      </c>
      <c r="J12" s="73" t="s">
        <v>95</v>
      </c>
    </row>
    <row r="13" spans="1:10" ht="168.75" customHeight="1" x14ac:dyDescent="0.25">
      <c r="A13" s="73">
        <v>4</v>
      </c>
      <c r="B13" s="204" t="s">
        <v>691</v>
      </c>
      <c r="C13" s="204" t="s">
        <v>3097</v>
      </c>
      <c r="D13" s="204" t="s">
        <v>656</v>
      </c>
      <c r="E13" s="73" t="s">
        <v>1519</v>
      </c>
      <c r="F13" s="109" t="s">
        <v>657</v>
      </c>
      <c r="G13" s="282" t="s">
        <v>3098</v>
      </c>
      <c r="H13" s="204" t="s">
        <v>3099</v>
      </c>
      <c r="I13" s="73" t="s">
        <v>3100</v>
      </c>
      <c r="J13" s="204" t="s">
        <v>95</v>
      </c>
    </row>
    <row r="14" spans="1:10" ht="99.75" customHeight="1" x14ac:dyDescent="0.25">
      <c r="A14" s="73">
        <v>5</v>
      </c>
      <c r="B14" s="73" t="s">
        <v>658</v>
      </c>
      <c r="C14" s="73" t="s">
        <v>3101</v>
      </c>
      <c r="D14" s="73" t="s">
        <v>659</v>
      </c>
      <c r="E14" s="73" t="s">
        <v>1520</v>
      </c>
      <c r="F14" s="63" t="s">
        <v>660</v>
      </c>
      <c r="G14" s="110" t="s">
        <v>3102</v>
      </c>
      <c r="H14" s="73" t="s">
        <v>113</v>
      </c>
      <c r="I14" s="110" t="s">
        <v>3103</v>
      </c>
      <c r="J14" s="73" t="s">
        <v>95</v>
      </c>
    </row>
    <row r="15" spans="1:10" ht="99" customHeight="1" x14ac:dyDescent="0.25">
      <c r="A15" s="73">
        <v>6</v>
      </c>
      <c r="B15" s="73" t="s">
        <v>661</v>
      </c>
      <c r="C15" s="73" t="s">
        <v>3104</v>
      </c>
      <c r="D15" s="73" t="s">
        <v>662</v>
      </c>
      <c r="E15" s="73" t="s">
        <v>1521</v>
      </c>
      <c r="F15" s="111" t="s">
        <v>663</v>
      </c>
      <c r="G15" s="73" t="s">
        <v>3105</v>
      </c>
      <c r="H15" s="73" t="s">
        <v>1346</v>
      </c>
      <c r="I15" s="283" t="s">
        <v>3106</v>
      </c>
      <c r="J15" s="73" t="s">
        <v>95</v>
      </c>
    </row>
    <row r="16" spans="1:10" ht="94.5" customHeight="1" x14ac:dyDescent="0.25">
      <c r="A16" s="73">
        <v>7</v>
      </c>
      <c r="B16" s="73" t="s">
        <v>664</v>
      </c>
      <c r="C16" s="62" t="s">
        <v>665</v>
      </c>
      <c r="D16" s="73" t="s">
        <v>666</v>
      </c>
      <c r="E16" s="73" t="s">
        <v>1522</v>
      </c>
      <c r="F16" s="45" t="s">
        <v>667</v>
      </c>
      <c r="G16" s="110" t="s">
        <v>3107</v>
      </c>
      <c r="H16" s="73" t="s">
        <v>229</v>
      </c>
      <c r="I16" s="73" t="s">
        <v>3108</v>
      </c>
      <c r="J16" s="73" t="s">
        <v>95</v>
      </c>
    </row>
    <row r="17" spans="1:10" ht="113.25" customHeight="1" x14ac:dyDescent="0.25">
      <c r="A17" s="73">
        <v>8</v>
      </c>
      <c r="B17" s="73" t="s">
        <v>668</v>
      </c>
      <c r="C17" s="73" t="s">
        <v>669</v>
      </c>
      <c r="D17" s="73" t="s">
        <v>670</v>
      </c>
      <c r="E17" s="73" t="s">
        <v>1523</v>
      </c>
      <c r="F17" s="63" t="s">
        <v>671</v>
      </c>
      <c r="G17" s="62" t="s">
        <v>3109</v>
      </c>
      <c r="H17" s="73" t="s">
        <v>113</v>
      </c>
      <c r="I17" s="68" t="s">
        <v>3110</v>
      </c>
      <c r="J17" s="73" t="s">
        <v>95</v>
      </c>
    </row>
    <row r="18" spans="1:10" ht="90.75" customHeight="1" x14ac:dyDescent="0.25">
      <c r="A18" s="73">
        <v>9</v>
      </c>
      <c r="B18" s="73" t="s">
        <v>672</v>
      </c>
      <c r="C18" s="73" t="s">
        <v>3111</v>
      </c>
      <c r="D18" s="73" t="s">
        <v>673</v>
      </c>
      <c r="E18" s="73" t="s">
        <v>1523</v>
      </c>
      <c r="F18" s="63" t="s">
        <v>674</v>
      </c>
      <c r="G18" s="73" t="s">
        <v>3112</v>
      </c>
      <c r="H18" s="73" t="s">
        <v>41</v>
      </c>
      <c r="I18" s="231" t="s">
        <v>3113</v>
      </c>
      <c r="J18" s="73" t="s">
        <v>95</v>
      </c>
    </row>
    <row r="19" spans="1:10" ht="102" customHeight="1" x14ac:dyDescent="0.25">
      <c r="A19" s="73">
        <v>10</v>
      </c>
      <c r="B19" s="73" t="s">
        <v>675</v>
      </c>
      <c r="C19" s="73" t="s">
        <v>3114</v>
      </c>
      <c r="D19" s="73" t="s">
        <v>676</v>
      </c>
      <c r="E19" s="73" t="s">
        <v>3115</v>
      </c>
      <c r="F19" s="63" t="s">
        <v>677</v>
      </c>
      <c r="G19" s="73" t="s">
        <v>3116</v>
      </c>
      <c r="H19" s="73" t="s">
        <v>113</v>
      </c>
      <c r="I19" s="68" t="s">
        <v>3117</v>
      </c>
      <c r="J19" s="73" t="s">
        <v>95</v>
      </c>
    </row>
    <row r="20" spans="1:10" s="56" customFormat="1" ht="159.75" customHeight="1" x14ac:dyDescent="0.25">
      <c r="A20" s="73">
        <v>11</v>
      </c>
      <c r="B20" s="62" t="s">
        <v>3195</v>
      </c>
      <c r="C20" s="62" t="s">
        <v>3196</v>
      </c>
      <c r="D20" s="62" t="s">
        <v>3197</v>
      </c>
      <c r="E20" s="62" t="s">
        <v>3092</v>
      </c>
      <c r="F20" s="62" t="s">
        <v>3198</v>
      </c>
      <c r="G20" s="62" t="s">
        <v>3199</v>
      </c>
      <c r="H20" s="62" t="s">
        <v>113</v>
      </c>
      <c r="I20" s="62" t="s">
        <v>3200</v>
      </c>
      <c r="J20" s="328">
        <v>176</v>
      </c>
    </row>
    <row r="21" spans="1:10" s="56" customFormat="1" ht="118.5" customHeight="1" x14ac:dyDescent="0.25">
      <c r="A21" s="73">
        <v>12</v>
      </c>
      <c r="B21" s="73" t="s">
        <v>3201</v>
      </c>
      <c r="C21" s="73" t="s">
        <v>3202</v>
      </c>
      <c r="D21" s="73" t="s">
        <v>3203</v>
      </c>
      <c r="E21" s="73" t="s">
        <v>1518</v>
      </c>
      <c r="F21" s="284" t="s">
        <v>3204</v>
      </c>
      <c r="G21" s="73" t="s">
        <v>3205</v>
      </c>
      <c r="H21" s="73" t="s">
        <v>3206</v>
      </c>
      <c r="I21" s="68" t="s">
        <v>3207</v>
      </c>
      <c r="J21" s="108" t="s">
        <v>95</v>
      </c>
    </row>
    <row r="22" spans="1:10" s="56" customFormat="1" ht="389.25" customHeight="1" x14ac:dyDescent="0.25">
      <c r="A22" s="73">
        <v>13</v>
      </c>
      <c r="B22" s="62" t="s">
        <v>3208</v>
      </c>
      <c r="C22" s="62" t="s">
        <v>3209</v>
      </c>
      <c r="D22" s="62" t="s">
        <v>3210</v>
      </c>
      <c r="E22" s="62" t="s">
        <v>1518</v>
      </c>
      <c r="F22" s="285" t="s">
        <v>3211</v>
      </c>
      <c r="G22" s="247" t="s">
        <v>3212</v>
      </c>
      <c r="H22" s="62" t="s">
        <v>3213</v>
      </c>
      <c r="I22" s="222" t="s">
        <v>3214</v>
      </c>
      <c r="J22" s="62" t="s">
        <v>95</v>
      </c>
    </row>
    <row r="23" spans="1:10" s="56" customFormat="1" ht="269.25" customHeight="1" x14ac:dyDescent="0.25">
      <c r="A23" s="73">
        <v>14</v>
      </c>
      <c r="B23" s="73" t="s">
        <v>3215</v>
      </c>
      <c r="C23" s="73" t="s">
        <v>3216</v>
      </c>
      <c r="D23" s="73" t="s">
        <v>3217</v>
      </c>
      <c r="E23" s="73" t="s">
        <v>3115</v>
      </c>
      <c r="F23" s="63" t="s">
        <v>3218</v>
      </c>
      <c r="G23" s="73" t="s">
        <v>3219</v>
      </c>
      <c r="H23" s="73" t="s">
        <v>3220</v>
      </c>
      <c r="I23" s="73" t="s">
        <v>3221</v>
      </c>
      <c r="J23" s="73" t="s">
        <v>95</v>
      </c>
    </row>
    <row r="24" spans="1:10" s="56" customFormat="1" ht="128.25" customHeight="1" x14ac:dyDescent="0.25">
      <c r="A24" s="73">
        <v>15</v>
      </c>
      <c r="B24" s="281" t="s">
        <v>3222</v>
      </c>
      <c r="C24" s="286" t="s">
        <v>3223</v>
      </c>
      <c r="D24" s="286" t="s">
        <v>3224</v>
      </c>
      <c r="E24" s="286" t="s">
        <v>3225</v>
      </c>
      <c r="F24" s="286" t="s">
        <v>3226</v>
      </c>
      <c r="G24" s="286" t="s">
        <v>3227</v>
      </c>
      <c r="H24" s="286" t="s">
        <v>3228</v>
      </c>
      <c r="I24" s="281" t="s">
        <v>3229</v>
      </c>
      <c r="J24" s="286" t="s">
        <v>95</v>
      </c>
    </row>
    <row r="25" spans="1:10" s="56" customFormat="1" ht="103.5" customHeight="1" x14ac:dyDescent="0.25">
      <c r="A25" s="73">
        <v>16</v>
      </c>
      <c r="B25" s="62" t="s">
        <v>3230</v>
      </c>
      <c r="C25" s="62" t="s">
        <v>3231</v>
      </c>
      <c r="D25" s="231" t="s">
        <v>3232</v>
      </c>
      <c r="E25" s="166" t="s">
        <v>3115</v>
      </c>
      <c r="F25" s="273" t="s">
        <v>3233</v>
      </c>
      <c r="G25" s="166" t="s">
        <v>3234</v>
      </c>
      <c r="H25" s="287" t="s">
        <v>3235</v>
      </c>
      <c r="I25" s="166" t="s">
        <v>3236</v>
      </c>
      <c r="J25" s="166" t="s">
        <v>95</v>
      </c>
    </row>
    <row r="26" spans="1:10" s="56" customFormat="1" ht="129" customHeight="1" x14ac:dyDescent="0.25">
      <c r="A26" s="73">
        <v>17</v>
      </c>
      <c r="B26" s="62" t="s">
        <v>3237</v>
      </c>
      <c r="C26" s="62" t="s">
        <v>3238</v>
      </c>
      <c r="D26" s="247" t="s">
        <v>3239</v>
      </c>
      <c r="E26" s="62" t="s">
        <v>3115</v>
      </c>
      <c r="F26" s="288" t="s">
        <v>3240</v>
      </c>
      <c r="G26" s="62" t="s">
        <v>3241</v>
      </c>
      <c r="H26" s="62" t="s">
        <v>229</v>
      </c>
      <c r="I26" s="62" t="s">
        <v>3242</v>
      </c>
      <c r="J26" s="289" t="s">
        <v>95</v>
      </c>
    </row>
    <row r="27" spans="1:10" s="56" customFormat="1" ht="244.5" hidden="1" customHeight="1" x14ac:dyDescent="0.25">
      <c r="A27" s="73">
        <v>18</v>
      </c>
      <c r="B27" s="68" t="s">
        <v>3243</v>
      </c>
      <c r="C27" s="68" t="s">
        <v>3244</v>
      </c>
      <c r="D27" s="68" t="s">
        <v>3245</v>
      </c>
      <c r="E27" s="73" t="s">
        <v>3115</v>
      </c>
      <c r="F27" s="321" t="s">
        <v>3378</v>
      </c>
      <c r="G27" s="73" t="s">
        <v>3246</v>
      </c>
      <c r="H27" s="321" t="s">
        <v>41</v>
      </c>
      <c r="I27" s="68" t="s">
        <v>3247</v>
      </c>
      <c r="J27" s="68" t="s">
        <v>95</v>
      </c>
    </row>
    <row r="28" spans="1:10" s="56" customFormat="1" ht="99.75" customHeight="1" x14ac:dyDescent="0.25">
      <c r="A28" s="73">
        <v>18</v>
      </c>
      <c r="B28" s="68" t="s">
        <v>3243</v>
      </c>
      <c r="C28" s="68" t="s">
        <v>3244</v>
      </c>
      <c r="D28" s="68" t="s">
        <v>3245</v>
      </c>
      <c r="E28" s="73" t="s">
        <v>3115</v>
      </c>
      <c r="F28" s="321" t="s">
        <v>3378</v>
      </c>
      <c r="G28" s="73" t="s">
        <v>3246</v>
      </c>
      <c r="H28" s="321" t="s">
        <v>41</v>
      </c>
      <c r="I28" s="68" t="s">
        <v>3247</v>
      </c>
      <c r="J28" s="68" t="s">
        <v>95</v>
      </c>
    </row>
    <row r="29" spans="1:10" s="56" customFormat="1" ht="122.25" customHeight="1" x14ac:dyDescent="0.25">
      <c r="A29" s="73">
        <v>19</v>
      </c>
      <c r="B29" s="62" t="s">
        <v>3248</v>
      </c>
      <c r="C29" s="62" t="s">
        <v>3249</v>
      </c>
      <c r="D29" s="68" t="s">
        <v>3250</v>
      </c>
      <c r="E29" s="73" t="s">
        <v>3115</v>
      </c>
      <c r="F29" s="68" t="s">
        <v>3251</v>
      </c>
      <c r="G29" s="73" t="s">
        <v>3252</v>
      </c>
      <c r="H29" s="62" t="s">
        <v>1558</v>
      </c>
      <c r="I29" s="231" t="s">
        <v>3253</v>
      </c>
      <c r="J29" s="73" t="s">
        <v>95</v>
      </c>
    </row>
    <row r="30" spans="1:10" s="56" customFormat="1" ht="122.25" customHeight="1" x14ac:dyDescent="0.25">
      <c r="A30" s="73">
        <v>20</v>
      </c>
      <c r="B30" s="221" t="s">
        <v>3254</v>
      </c>
      <c r="C30" s="221" t="s">
        <v>3255</v>
      </c>
      <c r="D30" s="221" t="s">
        <v>3256</v>
      </c>
      <c r="E30" s="73" t="s">
        <v>3115</v>
      </c>
      <c r="F30" s="221" t="s">
        <v>3257</v>
      </c>
      <c r="G30" s="221" t="s">
        <v>3258</v>
      </c>
      <c r="H30" s="392" t="s">
        <v>3259</v>
      </c>
      <c r="I30" s="221" t="s">
        <v>3260</v>
      </c>
      <c r="J30" s="221" t="s">
        <v>95</v>
      </c>
    </row>
    <row r="31" spans="1:10" s="56" customFormat="1" ht="122.25" customHeight="1" x14ac:dyDescent="0.25">
      <c r="A31" s="73">
        <v>21</v>
      </c>
      <c r="B31" s="73" t="s">
        <v>3261</v>
      </c>
      <c r="C31" s="110" t="s">
        <v>3262</v>
      </c>
      <c r="D31" s="73" t="s">
        <v>3263</v>
      </c>
      <c r="E31" s="86" t="s">
        <v>3115</v>
      </c>
      <c r="F31" s="393" t="s">
        <v>3264</v>
      </c>
      <c r="G31" s="73" t="s">
        <v>1297</v>
      </c>
      <c r="H31" s="394" t="s">
        <v>151</v>
      </c>
      <c r="I31" s="73" t="s">
        <v>1299</v>
      </c>
      <c r="J31" s="73" t="s">
        <v>95</v>
      </c>
    </row>
    <row r="32" spans="1:10" s="56" customFormat="1" ht="122.25" customHeight="1" x14ac:dyDescent="0.25">
      <c r="A32" s="73">
        <v>22</v>
      </c>
      <c r="B32" s="73" t="s">
        <v>3265</v>
      </c>
      <c r="C32" s="73" t="s">
        <v>3266</v>
      </c>
      <c r="D32" s="86" t="s">
        <v>3267</v>
      </c>
      <c r="E32" s="73" t="s">
        <v>3115</v>
      </c>
      <c r="F32" s="73" t="s">
        <v>3268</v>
      </c>
      <c r="G32" s="290" t="s">
        <v>3269</v>
      </c>
      <c r="H32" s="73" t="s">
        <v>195</v>
      </c>
      <c r="I32" s="291" t="s">
        <v>3270</v>
      </c>
      <c r="J32" s="292" t="s">
        <v>95</v>
      </c>
    </row>
    <row r="33" spans="1:10" s="56" customFormat="1" ht="122.25" customHeight="1" x14ac:dyDescent="0.25">
      <c r="A33" s="73">
        <v>23</v>
      </c>
      <c r="B33" s="68" t="s">
        <v>3271</v>
      </c>
      <c r="C33" s="68" t="s">
        <v>3272</v>
      </c>
      <c r="D33" s="68" t="s">
        <v>3273</v>
      </c>
      <c r="E33" s="68" t="s">
        <v>3092</v>
      </c>
      <c r="F33" s="285" t="s">
        <v>3274</v>
      </c>
      <c r="G33" s="68" t="s">
        <v>3275</v>
      </c>
      <c r="H33" s="293" t="s">
        <v>229</v>
      </c>
      <c r="I33" s="62" t="s">
        <v>1949</v>
      </c>
      <c r="J33" s="73" t="s">
        <v>95</v>
      </c>
    </row>
    <row r="34" spans="1:10" s="56" customFormat="1" ht="159.75" customHeight="1" x14ac:dyDescent="0.25">
      <c r="A34" s="73">
        <v>24</v>
      </c>
      <c r="B34" s="73" t="s">
        <v>3276</v>
      </c>
      <c r="C34" s="73" t="s">
        <v>3277</v>
      </c>
      <c r="D34" s="62" t="s">
        <v>3278</v>
      </c>
      <c r="E34" s="73" t="s">
        <v>1518</v>
      </c>
      <c r="F34" s="68" t="s">
        <v>3279</v>
      </c>
      <c r="G34" s="68" t="s">
        <v>3280</v>
      </c>
      <c r="H34" s="62" t="s">
        <v>231</v>
      </c>
      <c r="I34" s="68" t="s">
        <v>3281</v>
      </c>
      <c r="J34" s="62" t="s">
        <v>95</v>
      </c>
    </row>
    <row r="35" spans="1:10" ht="101.25" customHeight="1" x14ac:dyDescent="0.25">
      <c r="A35" s="107">
        <v>25</v>
      </c>
      <c r="B35" s="73" t="s">
        <v>678</v>
      </c>
      <c r="C35" s="73" t="s">
        <v>1347</v>
      </c>
      <c r="D35" s="73" t="s">
        <v>1348</v>
      </c>
      <c r="E35" s="73" t="s">
        <v>1518</v>
      </c>
      <c r="F35" s="63" t="s">
        <v>679</v>
      </c>
      <c r="G35" s="73" t="s">
        <v>3282</v>
      </c>
      <c r="H35" s="73" t="s">
        <v>1349</v>
      </c>
      <c r="I35" s="73" t="s">
        <v>680</v>
      </c>
      <c r="J35" s="73" t="s">
        <v>95</v>
      </c>
    </row>
    <row r="36" spans="1:10" ht="81.75" customHeight="1" x14ac:dyDescent="0.25">
      <c r="A36" s="107">
        <v>26</v>
      </c>
      <c r="B36" s="73" t="s">
        <v>681</v>
      </c>
      <c r="C36" s="73" t="s">
        <v>682</v>
      </c>
      <c r="D36" s="73" t="s">
        <v>683</v>
      </c>
      <c r="E36" s="73" t="s">
        <v>1518</v>
      </c>
      <c r="F36" s="63" t="s">
        <v>684</v>
      </c>
      <c r="G36" s="73" t="s">
        <v>3283</v>
      </c>
      <c r="H36" s="73" t="s">
        <v>1350</v>
      </c>
      <c r="I36" s="73" t="s">
        <v>685</v>
      </c>
      <c r="J36" s="73" t="s">
        <v>95</v>
      </c>
    </row>
    <row r="37" spans="1:10" ht="98.25" customHeight="1" x14ac:dyDescent="0.25">
      <c r="A37" s="107">
        <v>27</v>
      </c>
      <c r="B37" s="73" t="s">
        <v>686</v>
      </c>
      <c r="C37" s="73" t="s">
        <v>687</v>
      </c>
      <c r="D37" s="73" t="s">
        <v>688</v>
      </c>
      <c r="E37" s="73" t="s">
        <v>1518</v>
      </c>
      <c r="F37" s="63" t="s">
        <v>689</v>
      </c>
      <c r="G37" s="73" t="s">
        <v>3284</v>
      </c>
      <c r="H37" s="73" t="s">
        <v>1351</v>
      </c>
      <c r="I37" s="73" t="s">
        <v>690</v>
      </c>
      <c r="J37" s="73" t="s">
        <v>95</v>
      </c>
    </row>
    <row r="38" spans="1:10" s="56" customFormat="1" ht="88.5" customHeight="1" x14ac:dyDescent="0.25">
      <c r="A38" s="107">
        <v>28</v>
      </c>
      <c r="B38" s="156" t="s">
        <v>1396</v>
      </c>
      <c r="C38" s="156" t="s">
        <v>1397</v>
      </c>
      <c r="D38" s="156" t="s">
        <v>1398</v>
      </c>
      <c r="E38" s="156" t="s">
        <v>2127</v>
      </c>
      <c r="F38" s="100" t="s">
        <v>1401</v>
      </c>
      <c r="G38" s="73" t="s">
        <v>2804</v>
      </c>
      <c r="H38" s="156" t="s">
        <v>3377</v>
      </c>
      <c r="I38" s="156" t="s">
        <v>1400</v>
      </c>
      <c r="J38" s="112" t="s">
        <v>1399</v>
      </c>
    </row>
    <row r="39" spans="1:10" s="56" customFormat="1" ht="338.25" customHeight="1" x14ac:dyDescent="0.25">
      <c r="A39" s="107">
        <v>29</v>
      </c>
      <c r="B39" s="156" t="s">
        <v>1517</v>
      </c>
      <c r="C39" s="156" t="s">
        <v>1515</v>
      </c>
      <c r="D39" s="156" t="s">
        <v>1403</v>
      </c>
      <c r="E39" s="156" t="s">
        <v>1516</v>
      </c>
      <c r="F39" s="100" t="s">
        <v>1514</v>
      </c>
      <c r="G39" s="73" t="s">
        <v>1404</v>
      </c>
      <c r="H39" s="156" t="s">
        <v>1513</v>
      </c>
      <c r="I39" s="156" t="s">
        <v>1512</v>
      </c>
      <c r="J39" s="16" t="s">
        <v>1402</v>
      </c>
    </row>
    <row r="40" spans="1:10" s="56" customFormat="1" ht="110.25" customHeight="1" x14ac:dyDescent="0.25">
      <c r="A40" s="107">
        <v>30</v>
      </c>
      <c r="B40" s="156" t="s">
        <v>1503</v>
      </c>
      <c r="C40" s="156" t="s">
        <v>1504</v>
      </c>
      <c r="D40" s="156" t="s">
        <v>1505</v>
      </c>
      <c r="E40" s="156" t="s">
        <v>1510</v>
      </c>
      <c r="F40" s="100" t="s">
        <v>1506</v>
      </c>
      <c r="G40" s="73" t="s">
        <v>1507</v>
      </c>
      <c r="H40" s="156" t="s">
        <v>1508</v>
      </c>
      <c r="I40" s="156" t="s">
        <v>1509</v>
      </c>
      <c r="J40" s="16" t="s">
        <v>1511</v>
      </c>
    </row>
    <row r="41" spans="1:10" s="56" customFormat="1" ht="138.75" customHeight="1" x14ac:dyDescent="0.25">
      <c r="A41" s="156">
        <v>31</v>
      </c>
      <c r="B41" s="156" t="s">
        <v>2005</v>
      </c>
      <c r="C41" s="156" t="s">
        <v>2006</v>
      </c>
      <c r="D41" s="183" t="s">
        <v>2007</v>
      </c>
      <c r="E41" s="156" t="s">
        <v>2012</v>
      </c>
      <c r="F41" s="51" t="s">
        <v>2011</v>
      </c>
      <c r="G41" s="156" t="s">
        <v>2008</v>
      </c>
      <c r="H41" s="156" t="s">
        <v>195</v>
      </c>
      <c r="I41" s="156" t="s">
        <v>2009</v>
      </c>
      <c r="J41" s="91" t="s">
        <v>2010</v>
      </c>
    </row>
    <row r="42" spans="1:10" s="56" customFormat="1" ht="157.5" customHeight="1" x14ac:dyDescent="0.25">
      <c r="A42" s="156">
        <v>32</v>
      </c>
      <c r="B42" s="156" t="s">
        <v>2013</v>
      </c>
      <c r="C42" s="156" t="s">
        <v>3362</v>
      </c>
      <c r="D42" s="156" t="s">
        <v>2014</v>
      </c>
      <c r="E42" s="156" t="s">
        <v>3363</v>
      </c>
      <c r="F42" s="127" t="s">
        <v>2015</v>
      </c>
      <c r="G42" s="155" t="s">
        <v>3364</v>
      </c>
      <c r="H42" s="156" t="s">
        <v>2016</v>
      </c>
      <c r="I42" s="156" t="s">
        <v>2017</v>
      </c>
      <c r="J42" s="156" t="s">
        <v>2018</v>
      </c>
    </row>
    <row r="43" spans="1:10" s="56" customFormat="1" ht="93" customHeight="1" x14ac:dyDescent="0.25">
      <c r="A43" s="156">
        <v>33</v>
      </c>
      <c r="B43" s="156" t="s">
        <v>2019</v>
      </c>
      <c r="C43" s="156" t="s">
        <v>2022</v>
      </c>
      <c r="D43" s="156" t="s">
        <v>2020</v>
      </c>
      <c r="E43" s="156" t="s">
        <v>2023</v>
      </c>
      <c r="F43" s="51" t="s">
        <v>2024</v>
      </c>
      <c r="G43" s="155" t="s">
        <v>2824</v>
      </c>
      <c r="H43" s="156" t="s">
        <v>3376</v>
      </c>
      <c r="I43" s="156" t="s">
        <v>2025</v>
      </c>
      <c r="J43" s="156" t="s">
        <v>2021</v>
      </c>
    </row>
    <row r="44" spans="1:10" s="56" customFormat="1" ht="158.25" customHeight="1" x14ac:dyDescent="0.25">
      <c r="A44" s="403">
        <v>34</v>
      </c>
      <c r="B44" s="403" t="s">
        <v>2852</v>
      </c>
      <c r="C44" s="403" t="s">
        <v>2858</v>
      </c>
      <c r="D44" s="403" t="s">
        <v>2853</v>
      </c>
      <c r="E44" s="426" t="s">
        <v>2854</v>
      </c>
      <c r="F44" s="157" t="s">
        <v>2855</v>
      </c>
      <c r="G44" s="491" t="s">
        <v>3374</v>
      </c>
      <c r="H44" s="403" t="s">
        <v>3375</v>
      </c>
      <c r="I44" s="403" t="s">
        <v>2859</v>
      </c>
      <c r="J44" s="494" t="s">
        <v>2033</v>
      </c>
    </row>
    <row r="45" spans="1:10" ht="24" customHeight="1" x14ac:dyDescent="0.25">
      <c r="A45" s="404"/>
      <c r="B45" s="404"/>
      <c r="C45" s="404"/>
      <c r="D45" s="404"/>
      <c r="E45" s="489"/>
      <c r="F45" s="173" t="s">
        <v>2856</v>
      </c>
      <c r="G45" s="492"/>
      <c r="H45" s="404"/>
      <c r="I45" s="404"/>
      <c r="J45" s="495"/>
    </row>
    <row r="46" spans="1:10" ht="151.5" customHeight="1" x14ac:dyDescent="0.25">
      <c r="A46" s="407"/>
      <c r="B46" s="407"/>
      <c r="C46" s="407"/>
      <c r="D46" s="407"/>
      <c r="E46" s="490"/>
      <c r="F46" s="269" t="s">
        <v>2857</v>
      </c>
      <c r="G46" s="493"/>
      <c r="H46" s="407"/>
      <c r="I46" s="407"/>
      <c r="J46" s="496"/>
    </row>
    <row r="47" spans="1:10" s="56" customFormat="1" ht="108.75" customHeight="1" x14ac:dyDescent="0.25">
      <c r="A47" s="156">
        <v>35</v>
      </c>
      <c r="B47" s="156" t="s">
        <v>3306</v>
      </c>
      <c r="C47" s="156" t="s">
        <v>3305</v>
      </c>
      <c r="D47" s="156" t="s">
        <v>3307</v>
      </c>
      <c r="E47" s="117" t="s">
        <v>3308</v>
      </c>
      <c r="F47" s="157" t="s">
        <v>3309</v>
      </c>
      <c r="G47" s="320" t="s">
        <v>3310</v>
      </c>
      <c r="H47" s="156" t="s">
        <v>3311</v>
      </c>
      <c r="I47" s="156" t="s">
        <v>3312</v>
      </c>
      <c r="J47" s="305" t="s">
        <v>3313</v>
      </c>
    </row>
    <row r="48" spans="1:10" s="56" customFormat="1" ht="169.5" customHeight="1" x14ac:dyDescent="0.25">
      <c r="A48" s="73">
        <v>36</v>
      </c>
      <c r="B48" s="73" t="s">
        <v>3332</v>
      </c>
      <c r="C48" s="73" t="s">
        <v>3334</v>
      </c>
      <c r="D48" s="73" t="s">
        <v>3333</v>
      </c>
      <c r="E48" s="62" t="s">
        <v>3568</v>
      </c>
      <c r="F48" s="111" t="s">
        <v>3569</v>
      </c>
      <c r="G48" s="306" t="s">
        <v>3570</v>
      </c>
      <c r="H48" s="156" t="s">
        <v>44</v>
      </c>
      <c r="I48" s="156" t="s">
        <v>3571</v>
      </c>
      <c r="J48" s="305" t="s">
        <v>3572</v>
      </c>
    </row>
    <row r="49" spans="1:10" s="56" customFormat="1" ht="161.25" customHeight="1" x14ac:dyDescent="0.25">
      <c r="A49" s="311">
        <v>37</v>
      </c>
      <c r="B49" s="312" t="s">
        <v>3345</v>
      </c>
      <c r="C49" s="313" t="s">
        <v>3346</v>
      </c>
      <c r="D49" s="312" t="s">
        <v>3347</v>
      </c>
      <c r="E49" s="312" t="s">
        <v>3348</v>
      </c>
      <c r="F49" s="313" t="s">
        <v>3349</v>
      </c>
      <c r="G49" s="312" t="s">
        <v>3350</v>
      </c>
      <c r="H49" s="312" t="s">
        <v>2841</v>
      </c>
      <c r="I49" s="312" t="s">
        <v>3351</v>
      </c>
      <c r="J49" s="312" t="s">
        <v>3352</v>
      </c>
    </row>
    <row r="50" spans="1:10" s="56" customFormat="1" ht="151.5" customHeight="1" x14ac:dyDescent="0.25">
      <c r="A50" s="308">
        <v>38</v>
      </c>
      <c r="B50" s="308" t="s">
        <v>3353</v>
      </c>
      <c r="C50" s="308" t="s">
        <v>3354</v>
      </c>
      <c r="D50" s="308" t="s">
        <v>3355</v>
      </c>
      <c r="E50" s="308" t="s">
        <v>3356</v>
      </c>
      <c r="F50" s="100" t="s">
        <v>3357</v>
      </c>
      <c r="G50" s="308" t="s">
        <v>3358</v>
      </c>
      <c r="H50" s="308" t="s">
        <v>3359</v>
      </c>
      <c r="I50" s="308" t="s">
        <v>3360</v>
      </c>
      <c r="J50" s="308" t="s">
        <v>3361</v>
      </c>
    </row>
    <row r="51" spans="1:10" s="56" customFormat="1" ht="151.5" customHeight="1" x14ac:dyDescent="0.25">
      <c r="A51" s="107">
        <v>39</v>
      </c>
      <c r="B51" s="107" t="s">
        <v>3604</v>
      </c>
      <c r="C51" s="107" t="s">
        <v>3605</v>
      </c>
      <c r="D51" s="107" t="s">
        <v>3606</v>
      </c>
      <c r="E51" s="64" t="s">
        <v>3607</v>
      </c>
      <c r="F51" s="160" t="s">
        <v>3608</v>
      </c>
      <c r="G51" s="107" t="s">
        <v>3609</v>
      </c>
      <c r="H51" s="107" t="s">
        <v>3610</v>
      </c>
      <c r="I51" s="107" t="s">
        <v>3614</v>
      </c>
      <c r="J51" s="107" t="s">
        <v>3611</v>
      </c>
    </row>
    <row r="52" spans="1:10" s="56" customFormat="1" ht="107.25" customHeight="1" x14ac:dyDescent="0.25">
      <c r="A52" s="107">
        <v>40</v>
      </c>
      <c r="B52" s="107" t="s">
        <v>3683</v>
      </c>
      <c r="C52" s="107" t="s">
        <v>3684</v>
      </c>
      <c r="D52" s="107" t="s">
        <v>3685</v>
      </c>
      <c r="E52" s="64" t="s">
        <v>3691</v>
      </c>
      <c r="F52" s="160" t="s">
        <v>3686</v>
      </c>
      <c r="G52" s="107" t="s">
        <v>3690</v>
      </c>
      <c r="H52" s="107" t="s">
        <v>3687</v>
      </c>
      <c r="I52" s="107" t="s">
        <v>3688</v>
      </c>
      <c r="J52" s="107" t="s">
        <v>3689</v>
      </c>
    </row>
    <row r="53" spans="1:10" s="56" customFormat="1" ht="27.75" customHeight="1" x14ac:dyDescent="0.25">
      <c r="A53" s="454">
        <v>41</v>
      </c>
      <c r="B53" s="454" t="s">
        <v>3718</v>
      </c>
      <c r="C53" s="454" t="s">
        <v>3719</v>
      </c>
      <c r="D53" s="454" t="s">
        <v>3720</v>
      </c>
      <c r="E53" s="503" t="s">
        <v>3721</v>
      </c>
      <c r="F53" s="375" t="s">
        <v>3726</v>
      </c>
      <c r="G53" s="454" t="s">
        <v>3722</v>
      </c>
      <c r="H53" s="454" t="s">
        <v>3723</v>
      </c>
      <c r="I53" s="454" t="s">
        <v>3724</v>
      </c>
      <c r="J53" s="454">
        <v>12800</v>
      </c>
    </row>
    <row r="54" spans="1:10" s="56" customFormat="1" ht="52.5" customHeight="1" x14ac:dyDescent="0.25">
      <c r="A54" s="502"/>
      <c r="B54" s="502"/>
      <c r="C54" s="502"/>
      <c r="D54" s="502"/>
      <c r="E54" s="504"/>
      <c r="F54" s="506" t="s">
        <v>3725</v>
      </c>
      <c r="G54" s="502"/>
      <c r="H54" s="502"/>
      <c r="I54" s="502"/>
      <c r="J54" s="502"/>
    </row>
    <row r="55" spans="1:10" s="56" customFormat="1" ht="36" customHeight="1" x14ac:dyDescent="0.25">
      <c r="A55" s="455"/>
      <c r="B55" s="455"/>
      <c r="C55" s="455"/>
      <c r="D55" s="455"/>
      <c r="E55" s="505"/>
      <c r="F55" s="507"/>
      <c r="G55" s="455"/>
      <c r="H55" s="455"/>
      <c r="I55" s="455"/>
      <c r="J55" s="455"/>
    </row>
    <row r="56" spans="1:10" s="56" customFormat="1" ht="34.5" customHeight="1" x14ac:dyDescent="0.25">
      <c r="A56" s="462" t="s">
        <v>3337</v>
      </c>
      <c r="B56" s="462"/>
      <c r="C56" s="462"/>
      <c r="D56" s="462"/>
      <c r="E56" s="462"/>
      <c r="F56" s="462"/>
      <c r="G56" s="462"/>
      <c r="H56" s="462"/>
      <c r="I56" s="462"/>
      <c r="J56" s="462"/>
    </row>
    <row r="57" spans="1:10" s="56" customFormat="1" ht="111" customHeight="1" x14ac:dyDescent="0.25">
      <c r="A57" s="166">
        <v>1</v>
      </c>
      <c r="B57" s="166" t="s">
        <v>52</v>
      </c>
      <c r="C57" s="166" t="s">
        <v>1362</v>
      </c>
      <c r="D57" s="166" t="s">
        <v>53</v>
      </c>
      <c r="E57" s="62" t="s">
        <v>3335</v>
      </c>
      <c r="F57" s="273" t="s">
        <v>55</v>
      </c>
      <c r="G57" s="166" t="s">
        <v>3336</v>
      </c>
      <c r="H57" s="166" t="s">
        <v>1363</v>
      </c>
      <c r="I57" s="166" t="s">
        <v>1364</v>
      </c>
      <c r="J57" s="166" t="s">
        <v>152</v>
      </c>
    </row>
    <row r="58" spans="1:10" s="56" customFormat="1" ht="163.5" customHeight="1" x14ac:dyDescent="0.25">
      <c r="A58" s="166">
        <v>2</v>
      </c>
      <c r="B58" s="166" t="s">
        <v>3344</v>
      </c>
      <c r="C58" s="166" t="s">
        <v>3338</v>
      </c>
      <c r="D58" s="166" t="s">
        <v>3339</v>
      </c>
      <c r="E58" s="166" t="s">
        <v>3340</v>
      </c>
      <c r="F58" s="273" t="s">
        <v>3388</v>
      </c>
      <c r="G58" s="166" t="s">
        <v>2573</v>
      </c>
      <c r="H58" s="166" t="s">
        <v>3341</v>
      </c>
      <c r="I58" s="166" t="s">
        <v>3342</v>
      </c>
      <c r="J58" s="166" t="s">
        <v>3343</v>
      </c>
    </row>
    <row r="59" spans="1:10" s="56" customFormat="1" ht="163.5" hidden="1" customHeight="1" x14ac:dyDescent="0.25">
      <c r="A59" s="369">
        <v>3</v>
      </c>
      <c r="B59" s="365" t="s">
        <v>3519</v>
      </c>
      <c r="C59" s="365" t="s">
        <v>3520</v>
      </c>
      <c r="D59" s="365" t="s">
        <v>3521</v>
      </c>
      <c r="E59" s="365" t="s">
        <v>3602</v>
      </c>
      <c r="F59" s="370" t="s">
        <v>3522</v>
      </c>
      <c r="G59" s="366" t="s">
        <v>3603</v>
      </c>
      <c r="H59" s="365" t="s">
        <v>3523</v>
      </c>
      <c r="I59" s="365" t="s">
        <v>3524</v>
      </c>
      <c r="J59" s="365" t="s">
        <v>3525</v>
      </c>
    </row>
    <row r="60" spans="1:10" s="56" customFormat="1" ht="163.5" customHeight="1" x14ac:dyDescent="0.25">
      <c r="A60" s="369">
        <v>3</v>
      </c>
      <c r="B60" s="365" t="s">
        <v>3519</v>
      </c>
      <c r="C60" s="365" t="s">
        <v>3520</v>
      </c>
      <c r="D60" s="365" t="s">
        <v>3521</v>
      </c>
      <c r="E60" s="365" t="s">
        <v>3602</v>
      </c>
      <c r="F60" s="370" t="s">
        <v>3522</v>
      </c>
      <c r="G60" s="366" t="s">
        <v>3603</v>
      </c>
      <c r="H60" s="365" t="s">
        <v>3523</v>
      </c>
      <c r="I60" s="365" t="s">
        <v>3524</v>
      </c>
      <c r="J60" s="365" t="s">
        <v>3525</v>
      </c>
    </row>
    <row r="61" spans="1:10" s="56" customFormat="1" ht="29.25" customHeight="1" x14ac:dyDescent="0.25">
      <c r="A61" s="462" t="s">
        <v>2480</v>
      </c>
      <c r="B61" s="462"/>
      <c r="C61" s="462"/>
      <c r="D61" s="462"/>
      <c r="E61" s="462"/>
      <c r="F61" s="462"/>
      <c r="G61" s="462"/>
      <c r="H61" s="462"/>
      <c r="I61" s="462"/>
      <c r="J61" s="462"/>
    </row>
    <row r="62" spans="1:10" s="56" customFormat="1" ht="241.5" customHeight="1" x14ac:dyDescent="0.25">
      <c r="A62" s="167">
        <v>1</v>
      </c>
      <c r="B62" s="58" t="s">
        <v>2481</v>
      </c>
      <c r="C62" s="58" t="s">
        <v>2523</v>
      </c>
      <c r="D62" s="58" t="s">
        <v>2482</v>
      </c>
      <c r="E62" s="58" t="s">
        <v>2483</v>
      </c>
      <c r="F62" s="193" t="s">
        <v>2515</v>
      </c>
      <c r="G62" s="58" t="s">
        <v>2484</v>
      </c>
      <c r="H62" s="58" t="s">
        <v>2485</v>
      </c>
      <c r="I62" s="58" t="s">
        <v>2486</v>
      </c>
      <c r="J62" s="58" t="s">
        <v>2487</v>
      </c>
    </row>
    <row r="63" spans="1:10" s="56" customFormat="1" ht="184.5" customHeight="1" x14ac:dyDescent="0.25">
      <c r="A63" s="167">
        <v>2</v>
      </c>
      <c r="B63" s="58" t="s">
        <v>2488</v>
      </c>
      <c r="C63" s="58" t="s">
        <v>2524</v>
      </c>
      <c r="D63" s="58" t="s">
        <v>2489</v>
      </c>
      <c r="E63" s="58" t="s">
        <v>2727</v>
      </c>
      <c r="F63" s="100" t="str">
        <f>HYPERLINK("http://olimp3a.ru","Профильный лагерь с дневной формой пребывания детей спортивно-оздоровительная направленность, активный досуг, расширение кругозора, развитие  творческих инициатив http://olimp3a.ru")</f>
        <v>Профильный лагерь с дневной формой пребывания детей спортивно-оздоровительная направленность, активный досуг, расширение кругозора, развитие  творческих инициатив http://olimp3a.ru</v>
      </c>
      <c r="G63" s="58" t="s">
        <v>2490</v>
      </c>
      <c r="H63" s="58" t="s">
        <v>2491</v>
      </c>
      <c r="I63" s="58" t="s">
        <v>2492</v>
      </c>
      <c r="J63" s="58" t="s">
        <v>2487</v>
      </c>
    </row>
    <row r="64" spans="1:10" s="56" customFormat="1" ht="121.5" customHeight="1" x14ac:dyDescent="0.25">
      <c r="A64" s="167">
        <v>3</v>
      </c>
      <c r="B64" s="58" t="s">
        <v>2525</v>
      </c>
      <c r="C64" s="58" t="s">
        <v>2526</v>
      </c>
      <c r="D64" s="58" t="s">
        <v>2527</v>
      </c>
      <c r="E64" s="58" t="s">
        <v>2528</v>
      </c>
      <c r="F64" s="212" t="s">
        <v>2529</v>
      </c>
      <c r="G64" s="58" t="s">
        <v>2530</v>
      </c>
      <c r="H64" s="58" t="s">
        <v>2531</v>
      </c>
      <c r="I64" s="58" t="s">
        <v>2532</v>
      </c>
      <c r="J64" s="58" t="s">
        <v>2487</v>
      </c>
    </row>
    <row r="65" spans="1:10" s="56" customFormat="1" ht="282.75" hidden="1" customHeight="1" x14ac:dyDescent="0.25">
      <c r="A65" s="167">
        <v>4</v>
      </c>
      <c r="B65" s="196" t="s">
        <v>2533</v>
      </c>
      <c r="C65" s="196" t="s">
        <v>2534</v>
      </c>
      <c r="D65" s="196" t="s">
        <v>2535</v>
      </c>
      <c r="E65" s="196" t="s">
        <v>2728</v>
      </c>
      <c r="F65" s="213" t="str">
        <f>HYPERLINK("http://rybinsk6.ru","Профильный лагерь с дневным пребыванием детей Клевый мяч на базе МАУ СШ № 6  http://rybinsk6.ru")</f>
        <v>Профильный лагерь с дневным пребыванием детей Клевый мяч на базе МАУ СШ № 6  http://rybinsk6.ru</v>
      </c>
      <c r="G65" s="196" t="s">
        <v>2536</v>
      </c>
      <c r="H65" s="196" t="s">
        <v>113</v>
      </c>
      <c r="I65" s="196" t="s">
        <v>2537</v>
      </c>
      <c r="J65" s="196" t="s">
        <v>2487</v>
      </c>
    </row>
    <row r="66" spans="1:10" s="56" customFormat="1" ht="123" customHeight="1" x14ac:dyDescent="0.25">
      <c r="A66" s="167">
        <v>5</v>
      </c>
      <c r="B66" s="58" t="s">
        <v>2493</v>
      </c>
      <c r="C66" s="58" t="s">
        <v>2494</v>
      </c>
      <c r="D66" s="58" t="s">
        <v>2495</v>
      </c>
      <c r="E66" s="194" t="s">
        <v>2496</v>
      </c>
      <c r="F66" s="195" t="s">
        <v>2497</v>
      </c>
      <c r="G66" s="196" t="s">
        <v>2498</v>
      </c>
      <c r="H66" s="58" t="s">
        <v>2499</v>
      </c>
      <c r="I66" s="58" t="s">
        <v>2500</v>
      </c>
      <c r="J66" s="58" t="s">
        <v>2501</v>
      </c>
    </row>
    <row r="67" spans="1:10" s="56" customFormat="1" ht="145.5" customHeight="1" x14ac:dyDescent="0.25">
      <c r="A67" s="167">
        <v>6</v>
      </c>
      <c r="B67" s="58" t="s">
        <v>2502</v>
      </c>
      <c r="C67" s="58" t="s">
        <v>2503</v>
      </c>
      <c r="D67" s="58" t="s">
        <v>2504</v>
      </c>
      <c r="E67" s="58" t="s">
        <v>2505</v>
      </c>
      <c r="F67" s="195" t="s">
        <v>2506</v>
      </c>
      <c r="G67" s="58" t="s">
        <v>2507</v>
      </c>
      <c r="H67" s="58" t="s">
        <v>1471</v>
      </c>
      <c r="I67" s="58" t="s">
        <v>2508</v>
      </c>
      <c r="J67" s="58" t="s">
        <v>2487</v>
      </c>
    </row>
    <row r="68" spans="1:10" s="56" customFormat="1" ht="166.5" customHeight="1" x14ac:dyDescent="0.25">
      <c r="A68" s="167">
        <v>7</v>
      </c>
      <c r="B68" s="202" t="s">
        <v>2538</v>
      </c>
      <c r="C68" s="202" t="s">
        <v>2539</v>
      </c>
      <c r="D68" s="202" t="s">
        <v>2540</v>
      </c>
      <c r="E68" s="202" t="s">
        <v>2541</v>
      </c>
      <c r="F68" s="200" t="str">
        <f>HYPERLINK("http://sambo-meteor.ru","Профильный лагерь с дневной формой пребывания детей: укрепление здоровья детей и формирование навыков здорового образа жизни, улучшения самочувствия и настроения; воспитание дисциплинированности, силы воли, трудолюбия http://sambo-meteor.ru")</f>
        <v>Профильный лагерь с дневной формой пребывания детей: укрепление здоровья детей и формирование навыков здорового образа жизни, улучшения самочувствия и настроения; воспитание дисциплинированности, силы воли, трудолюбия http://sambo-meteor.ru</v>
      </c>
      <c r="G68" s="202" t="s">
        <v>2542</v>
      </c>
      <c r="H68" s="214" t="s">
        <v>41</v>
      </c>
      <c r="I68" s="202" t="s">
        <v>2543</v>
      </c>
      <c r="J68" s="202" t="s">
        <v>2487</v>
      </c>
    </row>
    <row r="69" spans="1:10" s="56" customFormat="1" ht="167.25" customHeight="1" x14ac:dyDescent="0.25">
      <c r="A69" s="167">
        <v>8</v>
      </c>
      <c r="B69" s="58" t="s">
        <v>2544</v>
      </c>
      <c r="C69" s="58" t="s">
        <v>2545</v>
      </c>
      <c r="D69" s="58" t="s">
        <v>2546</v>
      </c>
      <c r="E69" s="58" t="s">
        <v>2547</v>
      </c>
      <c r="F69" s="100" t="str">
        <f>HYPERLINK("http://центрмаксимум.рф","Лагерь с дневным пребыванием детей укрепление здоровья, расширение кругозора и развитие творческой инициативы детей http://центрмаксимум.рф")</f>
        <v>Лагерь с дневным пребыванием детей укрепление здоровья, расширение кругозора и развитие творческой инициативы детей http://центрмаксимум.рф</v>
      </c>
      <c r="G69" s="58" t="s">
        <v>3373</v>
      </c>
      <c r="H69" s="58" t="s">
        <v>41</v>
      </c>
      <c r="I69" s="58" t="s">
        <v>2548</v>
      </c>
      <c r="J69" s="58" t="s">
        <v>2487</v>
      </c>
    </row>
    <row r="70" spans="1:10" s="56" customFormat="1" ht="123" customHeight="1" x14ac:dyDescent="0.25">
      <c r="A70" s="167">
        <v>9</v>
      </c>
      <c r="B70" s="58" t="s">
        <v>2509</v>
      </c>
      <c r="C70" s="58" t="s">
        <v>2510</v>
      </c>
      <c r="D70" s="58" t="s">
        <v>2511</v>
      </c>
      <c r="E70" s="58" t="s">
        <v>2496</v>
      </c>
      <c r="F70" s="197" t="s">
        <v>2512</v>
      </c>
      <c r="G70" s="58" t="s">
        <v>2513</v>
      </c>
      <c r="H70" s="58" t="s">
        <v>2214</v>
      </c>
      <c r="I70" s="58" t="s">
        <v>2514</v>
      </c>
      <c r="J70" s="58" t="s">
        <v>2487</v>
      </c>
    </row>
    <row r="71" spans="1:10" s="56" customFormat="1" ht="284.25" customHeight="1" x14ac:dyDescent="0.25">
      <c r="A71" s="215">
        <v>10</v>
      </c>
      <c r="B71" s="156" t="s">
        <v>2549</v>
      </c>
      <c r="C71" s="156" t="s">
        <v>2550</v>
      </c>
      <c r="D71" s="156" t="s">
        <v>2551</v>
      </c>
      <c r="E71" s="156" t="s">
        <v>2552</v>
      </c>
      <c r="F71" s="216" t="str">
        <f>HYPERLINK("http://talant.rybadm.ru","Профильный лагерь для детей – победителей городских, областных, всероссийских  предметных олимпиад, смотров-конкурсов,  фестивалей самодеятельного творчества, спортивных соревнований   http://talant.rybadm.ru")</f>
        <v>Профильный лагерь для детей – победителей городских, областных, всероссийских  предметных олимпиад, смотров-конкурсов,  фестивалей самодеятельного творчества, спортивных соревнований   http://talant.rybadm.ru</v>
      </c>
      <c r="G71" s="58" t="s">
        <v>2553</v>
      </c>
      <c r="H71" s="156" t="s">
        <v>231</v>
      </c>
      <c r="I71" s="156" t="s">
        <v>2554</v>
      </c>
      <c r="J71" s="15" t="s">
        <v>2555</v>
      </c>
    </row>
    <row r="72" spans="1:10" s="56" customFormat="1" ht="290.25" customHeight="1" x14ac:dyDescent="0.25">
      <c r="A72" s="215">
        <v>11</v>
      </c>
      <c r="B72" s="156" t="s">
        <v>2556</v>
      </c>
      <c r="C72" s="156" t="s">
        <v>2557</v>
      </c>
      <c r="D72" s="156" t="s">
        <v>2558</v>
      </c>
      <c r="E72" s="156" t="s">
        <v>2559</v>
      </c>
      <c r="F72" s="216" t="str">
        <f>HYPERLINK("http://vk.com/club19639964","Профильный лагерь для молодых семей СемьЯ https://vk.com/club19639964")</f>
        <v>Профильный лагерь для молодых семей СемьЯ https://vk.com/club19639964</v>
      </c>
      <c r="G72" s="58" t="s">
        <v>2560</v>
      </c>
      <c r="H72" s="173" t="s">
        <v>228</v>
      </c>
      <c r="I72" s="156" t="s">
        <v>2561</v>
      </c>
      <c r="J72" s="217">
        <v>5000</v>
      </c>
    </row>
    <row r="73" spans="1:10" s="56" customFormat="1" ht="287.25" customHeight="1" x14ac:dyDescent="0.25">
      <c r="A73" s="215">
        <v>12</v>
      </c>
      <c r="B73" s="156" t="s">
        <v>2562</v>
      </c>
      <c r="C73" s="156" t="s">
        <v>2563</v>
      </c>
      <c r="D73" s="156" t="s">
        <v>2564</v>
      </c>
      <c r="E73" s="156" t="s">
        <v>2565</v>
      </c>
      <c r="F73" s="100" t="str">
        <f>HYPERLINK("http:// sun.rybadm.ru","Лагерь для актива старшеклассников http://sun.rybadm.ru")</f>
        <v>Лагерь для актива старшеклассников http://sun.rybadm.ru</v>
      </c>
      <c r="G73" s="58" t="s">
        <v>2560</v>
      </c>
      <c r="H73" s="173" t="s">
        <v>54</v>
      </c>
      <c r="I73" s="156" t="s">
        <v>2561</v>
      </c>
      <c r="J73" s="217">
        <v>6000</v>
      </c>
    </row>
    <row r="74" spans="1:10" s="56" customFormat="1" ht="284.25" customHeight="1" x14ac:dyDescent="0.25">
      <c r="A74" s="215">
        <v>13</v>
      </c>
      <c r="B74" s="156" t="s">
        <v>2566</v>
      </c>
      <c r="C74" s="156" t="s">
        <v>2567</v>
      </c>
      <c r="D74" s="156" t="s">
        <v>2568</v>
      </c>
      <c r="E74" s="156" t="s">
        <v>2569</v>
      </c>
      <c r="F74" s="100" t="str">
        <f>HYPERLINK("http://vk.com/club1422986","Молодежный лагерь студенческого актива https://vk.com/club1422986")</f>
        <v>Молодежный лагерь студенческого актива https://vk.com/club1422986</v>
      </c>
      <c r="G74" s="58" t="s">
        <v>2560</v>
      </c>
      <c r="H74" s="173" t="s">
        <v>54</v>
      </c>
      <c r="I74" s="388" t="s">
        <v>2561</v>
      </c>
      <c r="J74" s="217">
        <v>5000</v>
      </c>
    </row>
    <row r="75" spans="1:10" s="56" customFormat="1" ht="129.75" customHeight="1" x14ac:dyDescent="0.25">
      <c r="A75" s="156">
        <v>14</v>
      </c>
      <c r="B75" s="156" t="s">
        <v>3304</v>
      </c>
      <c r="C75" s="156" t="s">
        <v>3296</v>
      </c>
      <c r="D75" s="156" t="s">
        <v>3297</v>
      </c>
      <c r="E75" s="156" t="s">
        <v>3298</v>
      </c>
      <c r="F75" s="156" t="s">
        <v>3299</v>
      </c>
      <c r="G75" s="156" t="s">
        <v>3300</v>
      </c>
      <c r="H75" s="156" t="s">
        <v>3301</v>
      </c>
      <c r="I75" s="156" t="s">
        <v>3302</v>
      </c>
      <c r="J75" s="156" t="s">
        <v>3303</v>
      </c>
    </row>
    <row r="76" spans="1:10" s="56" customFormat="1" ht="201.75" customHeight="1" x14ac:dyDescent="0.25">
      <c r="A76" s="167">
        <v>15</v>
      </c>
      <c r="B76" s="58" t="s">
        <v>3314</v>
      </c>
      <c r="C76" s="58" t="s">
        <v>3315</v>
      </c>
      <c r="D76" s="58" t="s">
        <v>3316</v>
      </c>
      <c r="E76" s="58" t="s">
        <v>3321</v>
      </c>
      <c r="F76" s="307" t="s">
        <v>3317</v>
      </c>
      <c r="G76" s="58" t="s">
        <v>3322</v>
      </c>
      <c r="H76" s="58" t="s">
        <v>3318</v>
      </c>
      <c r="I76" s="58" t="s">
        <v>3319</v>
      </c>
      <c r="J76" s="58" t="s">
        <v>3320</v>
      </c>
    </row>
    <row r="77" spans="1:10" s="56" customFormat="1" ht="162.75" customHeight="1" x14ac:dyDescent="0.25">
      <c r="A77" s="377">
        <v>16</v>
      </c>
      <c r="B77" s="377" t="s">
        <v>3709</v>
      </c>
      <c r="C77" s="377" t="s">
        <v>3710</v>
      </c>
      <c r="D77" s="385" t="s">
        <v>3711</v>
      </c>
      <c r="E77" s="377" t="s">
        <v>3712</v>
      </c>
      <c r="F77" s="385" t="s">
        <v>3713</v>
      </c>
      <c r="G77" s="377" t="s">
        <v>3714</v>
      </c>
      <c r="H77" s="377" t="s">
        <v>3715</v>
      </c>
      <c r="I77" s="377" t="s">
        <v>3716</v>
      </c>
      <c r="J77" s="377" t="s">
        <v>3717</v>
      </c>
    </row>
    <row r="78" spans="1:10" s="56" customFormat="1" ht="38.25" customHeight="1" x14ac:dyDescent="0.25">
      <c r="A78" s="462" t="s">
        <v>141</v>
      </c>
      <c r="B78" s="438"/>
      <c r="C78" s="438"/>
      <c r="D78" s="438"/>
      <c r="E78" s="438"/>
      <c r="F78" s="438"/>
      <c r="G78" s="438"/>
      <c r="H78" s="438"/>
      <c r="I78" s="438"/>
      <c r="J78" s="438"/>
    </row>
    <row r="79" spans="1:10" s="56" customFormat="1" ht="204" customHeight="1" x14ac:dyDescent="0.25">
      <c r="A79" s="107">
        <v>1</v>
      </c>
      <c r="B79" s="156" t="s">
        <v>1740</v>
      </c>
      <c r="C79" s="156" t="s">
        <v>2128</v>
      </c>
      <c r="D79" s="156" t="s">
        <v>1352</v>
      </c>
      <c r="E79" s="156" t="s">
        <v>3737</v>
      </c>
      <c r="F79" s="100" t="s">
        <v>1353</v>
      </c>
      <c r="G79" s="73" t="s">
        <v>758</v>
      </c>
      <c r="H79" s="156" t="s">
        <v>1354</v>
      </c>
      <c r="I79" s="156" t="s">
        <v>1355</v>
      </c>
      <c r="J79" s="16" t="s">
        <v>1356</v>
      </c>
    </row>
    <row r="80" spans="1:10" s="56" customFormat="1" ht="204" customHeight="1" x14ac:dyDescent="0.25">
      <c r="A80" s="267">
        <v>2</v>
      </c>
      <c r="B80" s="208" t="s">
        <v>2831</v>
      </c>
      <c r="C80" s="208" t="s">
        <v>2832</v>
      </c>
      <c r="D80" s="208" t="s">
        <v>2833</v>
      </c>
      <c r="E80" s="208" t="s">
        <v>2834</v>
      </c>
      <c r="F80" s="315" t="s">
        <v>2838</v>
      </c>
      <c r="G80" s="209" t="s">
        <v>2835</v>
      </c>
      <c r="H80" s="208" t="s">
        <v>2836</v>
      </c>
      <c r="I80" s="208" t="s">
        <v>2837</v>
      </c>
      <c r="J80" s="266" t="s">
        <v>122</v>
      </c>
    </row>
    <row r="81" spans="1:10" s="56" customFormat="1" ht="246.75" customHeight="1" x14ac:dyDescent="0.25">
      <c r="A81" s="73">
        <v>3</v>
      </c>
      <c r="B81" s="203" t="s">
        <v>3291</v>
      </c>
      <c r="C81" s="203" t="s">
        <v>3292</v>
      </c>
      <c r="D81" s="203" t="s">
        <v>3293</v>
      </c>
      <c r="E81" s="203" t="s">
        <v>3294</v>
      </c>
      <c r="F81" s="63" t="s">
        <v>1353</v>
      </c>
      <c r="G81" s="73" t="s">
        <v>758</v>
      </c>
      <c r="H81" s="203">
        <v>30</v>
      </c>
      <c r="I81" s="73" t="s">
        <v>1355</v>
      </c>
      <c r="J81" s="203" t="s">
        <v>3295</v>
      </c>
    </row>
    <row r="82" spans="1:10" s="56" customFormat="1" ht="36" customHeight="1" x14ac:dyDescent="0.25">
      <c r="A82" s="462" t="s">
        <v>1716</v>
      </c>
      <c r="B82" s="462"/>
      <c r="C82" s="462"/>
      <c r="D82" s="462"/>
      <c r="E82" s="462"/>
      <c r="F82" s="462"/>
      <c r="G82" s="462"/>
      <c r="H82" s="462"/>
      <c r="I82" s="462"/>
      <c r="J82" s="462"/>
    </row>
    <row r="83" spans="1:10" s="56" customFormat="1" ht="285" customHeight="1" x14ac:dyDescent="0.25">
      <c r="A83" s="106">
        <v>1</v>
      </c>
      <c r="B83" s="106" t="s">
        <v>1405</v>
      </c>
      <c r="C83" s="106" t="s">
        <v>1409</v>
      </c>
      <c r="D83" s="106" t="s">
        <v>1406</v>
      </c>
      <c r="E83" s="106" t="s">
        <v>3788</v>
      </c>
      <c r="F83" s="100" t="s">
        <v>1407</v>
      </c>
      <c r="G83" s="106" t="s">
        <v>1408</v>
      </c>
      <c r="H83" s="106" t="s">
        <v>2730</v>
      </c>
      <c r="I83" s="106" t="s">
        <v>2731</v>
      </c>
      <c r="J83" s="106" t="s">
        <v>2732</v>
      </c>
    </row>
    <row r="84" spans="1:10" s="56" customFormat="1" ht="114" customHeight="1" x14ac:dyDescent="0.25">
      <c r="A84" s="206">
        <v>2</v>
      </c>
      <c r="B84" s="205" t="s">
        <v>2811</v>
      </c>
      <c r="C84" s="201" t="s">
        <v>2812</v>
      </c>
      <c r="D84" s="201" t="s">
        <v>2813</v>
      </c>
      <c r="E84" s="206" t="s">
        <v>2814</v>
      </c>
      <c r="F84" s="200" t="s">
        <v>93</v>
      </c>
      <c r="G84" s="201" t="s">
        <v>2815</v>
      </c>
      <c r="H84" s="206" t="s">
        <v>2816</v>
      </c>
      <c r="I84" s="201" t="s">
        <v>2817</v>
      </c>
      <c r="J84" s="206" t="s">
        <v>2818</v>
      </c>
    </row>
    <row r="85" spans="1:10" s="56" customFormat="1" ht="132" customHeight="1" x14ac:dyDescent="0.25">
      <c r="A85" s="73">
        <v>3</v>
      </c>
      <c r="B85" s="210" t="s">
        <v>3285</v>
      </c>
      <c r="C85" s="210" t="s">
        <v>3286</v>
      </c>
      <c r="D85" s="210" t="s">
        <v>3287</v>
      </c>
      <c r="E85" s="210" t="s">
        <v>3288</v>
      </c>
      <c r="F85" s="314" t="s">
        <v>841</v>
      </c>
      <c r="G85" s="330" t="s">
        <v>734</v>
      </c>
      <c r="H85" s="210" t="s">
        <v>54</v>
      </c>
      <c r="I85" s="210" t="s">
        <v>3289</v>
      </c>
      <c r="J85" s="210" t="s">
        <v>3290</v>
      </c>
    </row>
    <row r="86" spans="1:10" s="56" customFormat="1" ht="46.5" customHeight="1" x14ac:dyDescent="0.25">
      <c r="A86" s="501" t="s">
        <v>2844</v>
      </c>
      <c r="B86" s="438"/>
      <c r="C86" s="438"/>
      <c r="D86" s="438"/>
      <c r="E86" s="438"/>
      <c r="F86" s="438"/>
      <c r="G86" s="438"/>
      <c r="H86" s="438"/>
      <c r="I86" s="438"/>
      <c r="J86" s="439"/>
    </row>
    <row r="87" spans="1:10" s="56" customFormat="1" ht="114" customHeight="1" x14ac:dyDescent="0.25">
      <c r="A87" s="388">
        <v>1</v>
      </c>
      <c r="B87" s="386" t="s">
        <v>2831</v>
      </c>
      <c r="C87" s="386" t="s">
        <v>2845</v>
      </c>
      <c r="D87" s="386" t="s">
        <v>2846</v>
      </c>
      <c r="E87" s="386" t="s">
        <v>2847</v>
      </c>
      <c r="F87" s="397" t="s">
        <v>2851</v>
      </c>
      <c r="G87" s="387" t="s">
        <v>2848</v>
      </c>
      <c r="H87" s="386" t="s">
        <v>2849</v>
      </c>
      <c r="I87" s="386" t="s">
        <v>2850</v>
      </c>
      <c r="J87" s="266" t="s">
        <v>122</v>
      </c>
    </row>
    <row r="88" spans="1:10" s="56" customFormat="1" ht="179.25" customHeight="1" x14ac:dyDescent="0.25">
      <c r="A88" s="388">
        <v>2</v>
      </c>
      <c r="B88" s="388" t="s">
        <v>2868</v>
      </c>
      <c r="C88" s="73" t="s">
        <v>2860</v>
      </c>
      <c r="D88" s="388" t="s">
        <v>2861</v>
      </c>
      <c r="E88" s="388" t="s">
        <v>2867</v>
      </c>
      <c r="F88" s="157" t="s">
        <v>2862</v>
      </c>
      <c r="G88" s="388" t="s">
        <v>2865</v>
      </c>
      <c r="H88" s="388" t="s">
        <v>2863</v>
      </c>
      <c r="I88" s="388" t="s">
        <v>2866</v>
      </c>
      <c r="J88" s="388" t="s">
        <v>2864</v>
      </c>
    </row>
    <row r="89" spans="1:10" s="56" customFormat="1" ht="179.25" customHeight="1" x14ac:dyDescent="0.25">
      <c r="A89" s="366">
        <v>3</v>
      </c>
      <c r="B89" s="366" t="s">
        <v>3789</v>
      </c>
      <c r="C89" s="366" t="s">
        <v>3790</v>
      </c>
      <c r="D89" s="366" t="s">
        <v>3791</v>
      </c>
      <c r="E89" s="95" t="s">
        <v>3792</v>
      </c>
      <c r="F89" s="368" t="s">
        <v>3793</v>
      </c>
      <c r="G89" s="366" t="s">
        <v>3794</v>
      </c>
      <c r="H89" s="395" t="s">
        <v>229</v>
      </c>
      <c r="I89" s="366" t="s">
        <v>3795</v>
      </c>
      <c r="J89" s="366">
        <v>770</v>
      </c>
    </row>
    <row r="90" spans="1:10" s="56" customFormat="1" ht="179.25" customHeight="1" x14ac:dyDescent="0.25">
      <c r="A90" s="366">
        <v>4</v>
      </c>
      <c r="B90" s="366" t="s">
        <v>3796</v>
      </c>
      <c r="C90" s="366" t="s">
        <v>3797</v>
      </c>
      <c r="D90" s="366" t="s">
        <v>3798</v>
      </c>
      <c r="E90" s="95" t="s">
        <v>3799</v>
      </c>
      <c r="F90" s="368" t="s">
        <v>3800</v>
      </c>
      <c r="G90" s="366" t="s">
        <v>3801</v>
      </c>
      <c r="H90" s="366" t="s">
        <v>3802</v>
      </c>
      <c r="I90" s="366" t="s">
        <v>3803</v>
      </c>
      <c r="J90" s="366">
        <v>770</v>
      </c>
    </row>
    <row r="91" spans="1:10" s="56" customFormat="1" ht="179.25" customHeight="1" x14ac:dyDescent="0.25">
      <c r="A91" s="366">
        <v>5</v>
      </c>
      <c r="B91" s="366" t="s">
        <v>3804</v>
      </c>
      <c r="C91" s="366" t="s">
        <v>3805</v>
      </c>
      <c r="D91" s="366" t="s">
        <v>3806</v>
      </c>
      <c r="E91" s="95" t="s">
        <v>3807</v>
      </c>
      <c r="F91" s="368" t="s">
        <v>3808</v>
      </c>
      <c r="G91" s="366" t="s">
        <v>3809</v>
      </c>
      <c r="H91" s="366" t="s">
        <v>3810</v>
      </c>
      <c r="I91" s="366" t="s">
        <v>3811</v>
      </c>
      <c r="J91" s="366">
        <v>770</v>
      </c>
    </row>
    <row r="92" spans="1:10" s="56" customFormat="1" ht="179.25" customHeight="1" x14ac:dyDescent="0.25">
      <c r="A92" s="366">
        <v>6</v>
      </c>
      <c r="B92" s="366" t="s">
        <v>3812</v>
      </c>
      <c r="C92" s="366" t="s">
        <v>3813</v>
      </c>
      <c r="D92" s="366" t="s">
        <v>3814</v>
      </c>
      <c r="E92" s="95" t="s">
        <v>3815</v>
      </c>
      <c r="F92" s="368" t="s">
        <v>3816</v>
      </c>
      <c r="G92" s="366" t="s">
        <v>3794</v>
      </c>
      <c r="H92" s="396" t="s">
        <v>229</v>
      </c>
      <c r="I92" s="398" t="s">
        <v>3817</v>
      </c>
      <c r="J92" s="173">
        <v>770</v>
      </c>
    </row>
    <row r="93" spans="1:10" s="56" customFormat="1" ht="42" customHeight="1" x14ac:dyDescent="0.25">
      <c r="A93" s="461" t="s">
        <v>1613</v>
      </c>
      <c r="B93" s="438"/>
      <c r="C93" s="438"/>
      <c r="D93" s="438"/>
      <c r="E93" s="438"/>
      <c r="F93" s="438"/>
      <c r="G93" s="438"/>
      <c r="H93" s="438"/>
      <c r="I93" s="438"/>
      <c r="J93" s="439"/>
    </row>
    <row r="94" spans="1:10" s="56" customFormat="1" ht="96" customHeight="1" x14ac:dyDescent="0.25">
      <c r="A94" s="107">
        <v>1</v>
      </c>
      <c r="B94" s="107" t="s">
        <v>1614</v>
      </c>
      <c r="C94" s="107" t="s">
        <v>1615</v>
      </c>
      <c r="D94" s="107" t="s">
        <v>1616</v>
      </c>
      <c r="E94" s="107" t="s">
        <v>967</v>
      </c>
      <c r="F94" s="114" t="s">
        <v>968</v>
      </c>
      <c r="G94" s="107" t="s">
        <v>969</v>
      </c>
      <c r="H94" s="107" t="s">
        <v>228</v>
      </c>
      <c r="I94" s="107" t="s">
        <v>1617</v>
      </c>
      <c r="J94" s="107" t="s">
        <v>123</v>
      </c>
    </row>
    <row r="95" spans="1:10" s="56" customFormat="1" ht="94.5" customHeight="1" x14ac:dyDescent="0.25">
      <c r="A95" s="144">
        <v>2</v>
      </c>
      <c r="B95" s="144" t="s">
        <v>2772</v>
      </c>
      <c r="C95" s="144" t="s">
        <v>2773</v>
      </c>
      <c r="D95" s="144" t="s">
        <v>2774</v>
      </c>
      <c r="E95" s="144" t="s">
        <v>2775</v>
      </c>
      <c r="F95" s="259" t="s">
        <v>2776</v>
      </c>
      <c r="G95" s="144" t="s">
        <v>2777</v>
      </c>
      <c r="H95" s="144" t="s">
        <v>112</v>
      </c>
      <c r="I95" s="144" t="s">
        <v>2778</v>
      </c>
      <c r="J95" s="144" t="s">
        <v>123</v>
      </c>
    </row>
    <row r="96" spans="1:10" s="56" customFormat="1" ht="94.5" customHeight="1" x14ac:dyDescent="0.25">
      <c r="A96" s="403">
        <v>3</v>
      </c>
      <c r="B96" s="488" t="s">
        <v>3323</v>
      </c>
      <c r="C96" s="488" t="s">
        <v>3324</v>
      </c>
      <c r="D96" s="403" t="s">
        <v>3325</v>
      </c>
      <c r="E96" s="403" t="s">
        <v>3326</v>
      </c>
      <c r="F96" s="420" t="s">
        <v>3327</v>
      </c>
      <c r="G96" s="403" t="s">
        <v>3331</v>
      </c>
      <c r="H96" s="403" t="s">
        <v>3328</v>
      </c>
      <c r="I96" s="403" t="s">
        <v>3329</v>
      </c>
      <c r="J96" s="403" t="s">
        <v>3330</v>
      </c>
    </row>
    <row r="97" spans="1:10" s="56" customFormat="1" ht="29.25" customHeight="1" x14ac:dyDescent="0.25">
      <c r="A97" s="407"/>
      <c r="B97" s="488"/>
      <c r="C97" s="488"/>
      <c r="D97" s="407"/>
      <c r="E97" s="407"/>
      <c r="F97" s="422"/>
      <c r="G97" s="407"/>
      <c r="H97" s="407"/>
      <c r="I97" s="407"/>
      <c r="J97" s="407"/>
    </row>
    <row r="98" spans="1:10" s="56" customFormat="1" ht="159" customHeight="1" x14ac:dyDescent="0.25">
      <c r="A98" s="310">
        <v>4</v>
      </c>
      <c r="B98" s="310" t="s">
        <v>3365</v>
      </c>
      <c r="C98" s="319" t="s">
        <v>3367</v>
      </c>
      <c r="D98" s="319" t="s">
        <v>3368</v>
      </c>
      <c r="E98" s="319" t="s">
        <v>3389</v>
      </c>
      <c r="F98" s="319" t="s">
        <v>3369</v>
      </c>
      <c r="G98" s="364" t="s">
        <v>3599</v>
      </c>
      <c r="H98" s="319" t="s">
        <v>3370</v>
      </c>
      <c r="I98" s="319" t="s">
        <v>754</v>
      </c>
      <c r="J98" s="319" t="s">
        <v>3371</v>
      </c>
    </row>
    <row r="99" spans="1:10" s="56" customFormat="1" ht="131.25" customHeight="1" x14ac:dyDescent="0.25">
      <c r="A99" s="388">
        <v>5</v>
      </c>
      <c r="B99" s="388" t="s">
        <v>3782</v>
      </c>
      <c r="C99" s="319" t="s">
        <v>3783</v>
      </c>
      <c r="D99" s="319" t="s">
        <v>3784</v>
      </c>
      <c r="E99" s="319" t="s">
        <v>3785</v>
      </c>
      <c r="F99" s="51" t="s">
        <v>3786</v>
      </c>
      <c r="G99" s="364" t="s">
        <v>3599</v>
      </c>
      <c r="H99" s="391" t="s">
        <v>3787</v>
      </c>
      <c r="I99" s="319" t="s">
        <v>754</v>
      </c>
      <c r="J99" s="319" t="s">
        <v>3627</v>
      </c>
    </row>
    <row r="100" spans="1:10" s="56" customFormat="1" ht="41.25" customHeight="1" x14ac:dyDescent="0.25">
      <c r="A100" s="500" t="s">
        <v>222</v>
      </c>
      <c r="B100" s="500"/>
      <c r="C100" s="500"/>
      <c r="D100" s="500"/>
      <c r="E100" s="500"/>
      <c r="F100" s="500"/>
      <c r="G100" s="500"/>
      <c r="H100" s="500"/>
      <c r="I100" s="500"/>
      <c r="J100" s="500"/>
    </row>
    <row r="101" spans="1:10" s="56" customFormat="1" ht="111.75" customHeight="1" x14ac:dyDescent="0.25">
      <c r="A101" s="107">
        <v>1</v>
      </c>
      <c r="B101" s="156" t="s">
        <v>746</v>
      </c>
      <c r="C101" s="106" t="s">
        <v>1357</v>
      </c>
      <c r="D101" s="106" t="s">
        <v>747</v>
      </c>
      <c r="E101" s="106" t="s">
        <v>1524</v>
      </c>
      <c r="F101" s="100" t="s">
        <v>1358</v>
      </c>
      <c r="G101" s="73" t="s">
        <v>3087</v>
      </c>
      <c r="H101" s="106" t="s">
        <v>1359</v>
      </c>
      <c r="I101" s="106" t="s">
        <v>1360</v>
      </c>
      <c r="J101" s="16" t="s">
        <v>1361</v>
      </c>
    </row>
    <row r="102" spans="1:10" s="56" customFormat="1" ht="158.25" customHeight="1" x14ac:dyDescent="0.25">
      <c r="A102" s="156">
        <v>2</v>
      </c>
      <c r="B102" s="198" t="s">
        <v>2831</v>
      </c>
      <c r="C102" s="198" t="s">
        <v>2839</v>
      </c>
      <c r="D102" s="198" t="s">
        <v>2833</v>
      </c>
      <c r="E102" s="198" t="s">
        <v>2840</v>
      </c>
      <c r="F102" s="268" t="s">
        <v>2843</v>
      </c>
      <c r="G102" s="309" t="s">
        <v>3372</v>
      </c>
      <c r="H102" s="198" t="s">
        <v>2841</v>
      </c>
      <c r="I102" s="198" t="s">
        <v>2842</v>
      </c>
      <c r="J102" s="266" t="s">
        <v>122</v>
      </c>
    </row>
    <row r="103" spans="1:10" ht="52.5" customHeight="1" x14ac:dyDescent="0.25">
      <c r="A103" s="498" t="s">
        <v>2819</v>
      </c>
      <c r="B103" s="498"/>
      <c r="C103" s="498"/>
      <c r="D103" s="498"/>
      <c r="E103" s="498"/>
      <c r="F103" s="498"/>
      <c r="G103" s="498"/>
      <c r="H103" s="498"/>
      <c r="I103" s="498"/>
      <c r="J103" s="498"/>
    </row>
    <row r="104" spans="1:10" ht="51" customHeight="1" x14ac:dyDescent="0.25">
      <c r="A104" s="499"/>
      <c r="B104" s="499"/>
      <c r="C104" s="499"/>
      <c r="D104" s="499"/>
      <c r="E104" s="499"/>
      <c r="F104" s="499"/>
      <c r="G104" s="499"/>
      <c r="H104" s="499"/>
      <c r="I104" s="499"/>
      <c r="J104" s="499"/>
    </row>
    <row r="105" spans="1:10" ht="24" hidden="1" customHeight="1" x14ac:dyDescent="0.25">
      <c r="A105" s="499"/>
      <c r="B105" s="499"/>
      <c r="C105" s="499"/>
      <c r="D105" s="499"/>
      <c r="E105" s="499"/>
      <c r="F105" s="499"/>
      <c r="G105" s="499"/>
      <c r="H105" s="499"/>
      <c r="I105" s="499"/>
      <c r="J105" s="499"/>
    </row>
  </sheetData>
  <mergeCells count="41">
    <mergeCell ref="G53:G55"/>
    <mergeCell ref="H53:H55"/>
    <mergeCell ref="I53:I55"/>
    <mergeCell ref="J53:J55"/>
    <mergeCell ref="F54:F55"/>
    <mergeCell ref="A53:A55"/>
    <mergeCell ref="B53:B55"/>
    <mergeCell ref="C53:C55"/>
    <mergeCell ref="D53:D55"/>
    <mergeCell ref="E53:E55"/>
    <mergeCell ref="C1:I4"/>
    <mergeCell ref="A103:J105"/>
    <mergeCell ref="A7:J7"/>
    <mergeCell ref="A8:J8"/>
    <mergeCell ref="A9:J9"/>
    <mergeCell ref="A82:J82"/>
    <mergeCell ref="A93:J93"/>
    <mergeCell ref="A78:J78"/>
    <mergeCell ref="A100:J100"/>
    <mergeCell ref="A61:J61"/>
    <mergeCell ref="A86:J86"/>
    <mergeCell ref="B44:B46"/>
    <mergeCell ref="C44:C46"/>
    <mergeCell ref="D44:D46"/>
    <mergeCell ref="A44:A46"/>
    <mergeCell ref="A56:J56"/>
    <mergeCell ref="E44:E46"/>
    <mergeCell ref="G44:G46"/>
    <mergeCell ref="H44:H46"/>
    <mergeCell ref="I44:I46"/>
    <mergeCell ref="J44:J46"/>
    <mergeCell ref="A96:A97"/>
    <mergeCell ref="B96:B97"/>
    <mergeCell ref="C96:C97"/>
    <mergeCell ref="D96:D97"/>
    <mergeCell ref="E96:E97"/>
    <mergeCell ref="F96:F97"/>
    <mergeCell ref="G96:G97"/>
    <mergeCell ref="H96:H97"/>
    <mergeCell ref="I96:I97"/>
    <mergeCell ref="J96:J97"/>
  </mergeCells>
  <hyperlinks>
    <hyperlink ref="F10" r:id="rId1" display="https://turist.edu.yar.ru/profilnie_lagerya/2019_god.html"/>
    <hyperlink ref="F35" r:id="rId2" display="http://sdiusshor4.narod.ru/"/>
    <hyperlink ref="F36" r:id="rId3"/>
    <hyperlink ref="F37" r:id="rId4" display="http://www.molniya76.ru/"/>
    <hyperlink ref="D41" r:id="rId5"/>
    <hyperlink ref="F41" r:id="rId6"/>
    <hyperlink ref="F43" r:id="rId7"/>
    <hyperlink ref="F79" r:id="rId8" display="https://turist.edu.yar.ru/"/>
    <hyperlink ref="F70" r:id="rId9"/>
    <hyperlink ref="F80" r:id="rId10"/>
    <hyperlink ref="F102" r:id="rId11"/>
    <hyperlink ref="F87" r:id="rId12"/>
    <hyperlink ref="G44:G45" r:id="rId13" display="1/Санитарно-эпидемиологическое заключение № 76.01.11.000.М.000451.04.19 от  11.04.2019 г."/>
    <hyperlink ref="F44" r:id="rId14"/>
    <hyperlink ref="F46" r:id="rId15" display="https://kvantorium.edu.yar.ru/profilniy_lager.html"/>
    <hyperlink ref="F88" r:id="rId16" display="Лагерь проводится для детей ДЮСШ РППК. Программа лагаря включает в себя тренировочные занятия, участие в официальных соревнованиях, спортивно-массовые    мероприятия, активный досуг.  Паспорт лагеря http://gou-rpk.ru/node/1259    Лагерь находится в п. Пес"/>
    <hyperlink ref="F11" r:id="rId17"/>
    <hyperlink ref="F12" r:id="rId18" display="https://artschool7.yar.muzkult.ru/lager/"/>
    <hyperlink ref="F13" r:id="rId19" display="Информация о лагере, паспорте лагеря, автотранспортной доступности размещена на сайте http://art1-yar.ru/index.php/ob-yavleniya/683-detskij-lager-iyunskaya-palitra-pri-maudo-detskaya-shkola-iskusstv-1-goroda-yaroslavlya"/>
    <hyperlink ref="F14" r:id="rId20"/>
    <hyperlink ref="F15" r:id="rId21" display="https://shkola-iskusstv10.jimdo.com/%D0%BB%D0%B5%D1%82%D0%BD%D0%B8%D0%B9-%D0%BB%D0%B0%D0%B3%D0%B5%D1%80%D1%8C/"/>
    <hyperlink ref="F16" r:id="rId22"/>
    <hyperlink ref="F17" r:id="rId23"/>
    <hyperlink ref="F18" r:id="rId24"/>
    <hyperlink ref="F19" r:id="rId25"/>
    <hyperlink ref="F21" r:id="rId26" display="информация о лагере, паспорт лагеря, автотранспортная доступность размещены на сайте http://xn--3--jlcq6b4byc.xn--p1ai/index.php/letnij-lager"/>
    <hyperlink ref="F22" r:id="rId27" display="http://sdiusshor4.narod.ru/"/>
    <hyperlink ref="F23" r:id="rId28" display="http://www.molniya76.ru/"/>
    <hyperlink ref="F24" r:id="rId29" display="информация о лагере, паспорт лагеря, автотранспортная доступность размещены на сайте http://xn--3--jlcq6b4byc.xn--p1ai/index.php/letnij-lager"/>
    <hyperlink ref="F25" r:id="rId30" display="http://www.molniya76.ru/"/>
    <hyperlink ref="F33" r:id="rId31" display="информация о лагере, паспорт лагеря, автотранспортная доступность размещены на сайте http://www.sobinovschool.ru/p0149.htm"/>
    <hyperlink ref="F81" r:id="rId32" display="https://turist.edu.yar.ru/"/>
    <hyperlink ref="F76" r:id="rId33" display="http://rybinskchess.ru/"/>
    <hyperlink ref="F96" r:id="rId34" display="http://camp.piramida-centre.ru"/>
    <hyperlink ref="F62" r:id="rId35" display="http://sdusshor2.com/"/>
    <hyperlink ref="F64" r:id="rId36" display="http://rybinskchess.ru/"/>
    <hyperlink ref="F67" r:id="rId37" display="http://bassein-rybinsk.ru/"/>
    <hyperlink ref="F66" r:id="rId38"/>
    <hyperlink ref="D49" r:id="rId39" display="irina_intc@mail.ru"/>
    <hyperlink ref="F49" r:id="rId40" display="https://intisi.ru/"/>
    <hyperlink ref="F50" r:id="rId41"/>
    <hyperlink ref="F59" r:id="rId42" display="Профильный (спортивный) с дневной формой пребывания детей, сайт "/>
    <hyperlink ref="F51" r:id="rId43"/>
    <hyperlink ref="D77" r:id="rId44" display="mailto:yazyk.klub@yandex.ru"/>
    <hyperlink ref="F77" r:id="rId45"/>
    <hyperlink ref="F57" r:id="rId46"/>
    <hyperlink ref="F54" r:id="rId47" display="Городской лингвистический лагерь/ http://dnschool.ru/children/primary/index.php             доступность на общественном  транспорте - центр г.Ярославля"/>
    <hyperlink ref="F99" r:id="rId48"/>
    <hyperlink ref="F60" r:id="rId49" display="Профильный (спортивный) с дневной формой пребывания детей, сайт "/>
    <hyperlink ref="F89" r:id="rId50" display="http://arefino-kdk.ru/"/>
    <hyperlink ref="F90" r:id="rId51" display="http://volkovo-kdk.ru/"/>
    <hyperlink ref="F91" r:id="rId52" display="http://glebovo-cd.ru/"/>
    <hyperlink ref="F92" r:id="rId53" display="http://sretene.ru/"/>
  </hyperlinks>
  <pageMargins left="0.23622047244094491" right="0.23622047244094491" top="0.74803149606299213" bottom="0.74803149606299213" header="0.31496062992125984" footer="0.31496062992125984"/>
  <pageSetup paperSize="9" scale="65" fitToHeight="0" orientation="landscape" r:id="rId54"/>
  <rowBreaks count="15" manualBreakCount="15">
    <brk id="12" max="16383" man="1"/>
    <brk id="19" max="9" man="1"/>
    <brk id="28" max="9" man="1"/>
    <brk id="34" max="9" man="1"/>
    <brk id="39" max="9" man="1"/>
    <brk id="50" max="9" man="1"/>
    <brk id="59" max="9" man="1"/>
    <brk id="65" max="9" man="1"/>
    <brk id="70" max="9" man="1"/>
    <brk id="72" max="9" man="1"/>
    <brk id="75" max="9" man="1"/>
    <brk id="79" max="9" man="1"/>
    <brk id="83" max="16383" man="1"/>
    <brk id="94" max="9" man="1"/>
    <brk id="9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599C0304FC5B0248B4BE6F804B86FEC9" ma:contentTypeVersion="17" ma:contentTypeDescription="Создание документа." ma:contentTypeScope="" ma:versionID="90a5d860c41449d91bd9f066f299b672">
  <xsd:schema xmlns:xsd="http://www.w3.org/2001/XMLSchema" xmlns:xs="http://www.w3.org/2001/XMLSchema" xmlns:p="http://schemas.microsoft.com/office/2006/metadata/properties" xmlns:ns2="f07adec3-9edc-4ba9-a947-c557adee0635" xmlns:ns3="6403fe60-18b1-4a70-9494-d9630aea39f2" xmlns:ns4="bf387998-361a-4211-8acf-65231cde5cba" targetNamespace="http://schemas.microsoft.com/office/2006/metadata/properties" ma:root="true" ma:fieldsID="03c629d00fe4e67300050fe920451be2" ns2:_="" ns3:_="" ns4:_="">
    <xsd:import namespace="f07adec3-9edc-4ba9-a947-c557adee0635"/>
    <xsd:import namespace="6403fe60-18b1-4a70-9494-d9630aea39f2"/>
    <xsd:import namespace="bf387998-361a-4211-8acf-65231cde5cba"/>
    <xsd:element name="properties">
      <xsd:complexType>
        <xsd:sequence>
          <xsd:element name="documentManagement">
            <xsd:complexType>
              <xsd:all>
                <xsd:element ref="ns2:DocDate" minOccurs="0"/>
                <xsd:element ref="ns2:Description" minOccurs="0"/>
                <xsd:element ref="ns3:_x0420__x0430__x0437__x0434__x0435__x043b_" minOccurs="0"/>
                <xsd:element ref="ns4:docType" minOccurs="0"/>
                <xsd:element ref="ns3:_x0422__x0438__x043f__x0438__x0437__x0430__x0446__x0438__x044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7adec3-9edc-4ba9-a947-c557adee0635" elementFormDefault="qualified">
    <xsd:import namespace="http://schemas.microsoft.com/office/2006/documentManagement/types"/>
    <xsd:import namespace="http://schemas.microsoft.com/office/infopath/2007/PartnerControls"/>
    <xsd:element name="DocDate" ma:index="2" nillable="true" ma:displayName="Дата документа" ma:format="DateOnly" ma:internalName="DocDate">
      <xsd:simpleType>
        <xsd:restriction base="dms:DateTime"/>
      </xsd:simpleType>
    </xsd:element>
    <xsd:element name="Description" ma:index="3" nillable="true" ma:displayName="Описание" ma:internalName="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03fe60-18b1-4a70-9494-d9630aea39f2" elementFormDefault="qualified">
    <xsd:import namespace="http://schemas.microsoft.com/office/2006/documentManagement/types"/>
    <xsd:import namespace="http://schemas.microsoft.com/office/infopath/2007/PartnerControls"/>
    <xsd:element name="_x0420__x0430__x0437__x0434__x0435__x043b_" ma:index="4" nillable="true" ma:displayName="Раздел" ma:indexed="true" ma:internalName="_x0420__x0430__x0437__x0434__x0435__x043b_">
      <xsd:simpleType>
        <xsd:restriction base="dms:Text">
          <xsd:maxLength value="255"/>
        </xsd:restriction>
      </xsd:simpleType>
    </xsd:element>
    <xsd:element name="_x0422__x0438__x043f__x0438__x0437__x0430__x0446__x0438__x044f_" ma:index="6" nillable="true" ma:displayName="Типизация" ma:list="{1e0cea6f-cd33-4859-b014-41149a3dc328}" ma:internalName="_x0422__x0438__x043f__x0438__x0437__x0430__x0446__x0438__x044f_" ma:readOnly="fals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bf387998-361a-4211-8acf-65231cde5cba" elementFormDefault="qualified">
    <xsd:import namespace="http://schemas.microsoft.com/office/2006/documentManagement/types"/>
    <xsd:import namespace="http://schemas.microsoft.com/office/infopath/2007/PartnerControls"/>
    <xsd:element name="docType" ma:index="5" nillable="true" ma:displayName="Тип документа" ma:list="{1E0CEA6F-CD33-4859-B014-41149A3DC328}" ma:internalName="docType"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Тип контента"/>
        <xsd:element ref="dc:title" minOccurs="0" maxOccurs="1" ma:index="1"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 xmlns="f07adec3-9edc-4ba9-a947-c557adee0635" xsi:nil="true"/>
    <DocDate xmlns="f07adec3-9edc-4ba9-a947-c557adee0635">2019-06-27T21:00:00+00:00</DocDate>
    <docType xmlns="bf387998-361a-4211-8acf-65231cde5cba">69</docType>
    <_x0420__x0430__x0437__x0434__x0435__x043b_ xmlns="6403fe60-18b1-4a70-9494-d9630aea39f2">Организация отдыха и оздоровления детей</_x0420__x0430__x0437__x0434__x0435__x043b_>
    <_x0422__x0438__x043f__x0438__x0437__x0430__x0446__x0438__x044f_ xmlns="6403fe60-18b1-4a70-9494-d9630aea39f2" xsi:nil="true"/>
  </documentManagement>
</p:properties>
</file>

<file path=customXml/itemProps1.xml><?xml version="1.0" encoding="utf-8"?>
<ds:datastoreItem xmlns:ds="http://schemas.openxmlformats.org/officeDocument/2006/customXml" ds:itemID="{58A09613-8A3A-4165-9A5E-55E5BDB2EFB4}"/>
</file>

<file path=customXml/itemProps2.xml><?xml version="1.0" encoding="utf-8"?>
<ds:datastoreItem xmlns:ds="http://schemas.openxmlformats.org/officeDocument/2006/customXml" ds:itemID="{995FFFAE-8561-4EFA-A838-E0B2E3F72F43}"/>
</file>

<file path=customXml/itemProps3.xml><?xml version="1.0" encoding="utf-8"?>
<ds:datastoreItem xmlns:ds="http://schemas.openxmlformats.org/officeDocument/2006/customXml" ds:itemID="{20BACCA0-F38E-4224-AF68-CD8C4E54FF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Загород.лагеря,санато.</vt:lpstr>
      <vt:lpstr>Днев.лагеря</vt:lpstr>
      <vt:lpstr>Палаточ.лагеря</vt:lpstr>
      <vt:lpstr>ЛТО</vt:lpstr>
      <vt:lpstr>Профильные лагеря</vt:lpstr>
      <vt:lpstr>Днев.лагеря!Область_печати</vt:lpstr>
      <vt:lpstr>'Загород.лагеря,санато.'!Область_печати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Реестр лагерей на 01.07.2019</dc:title>
  <dc:creator>Азизова Елена Николаевна</dc:creator>
  <cp:lastModifiedBy>Елагина Юлия Сергеевна</cp:lastModifiedBy>
  <cp:lastPrinted>2019-06-28T08:45:25Z</cp:lastPrinted>
  <dcterms:created xsi:type="dcterms:W3CDTF">2018-01-12T06:26:09Z</dcterms:created>
  <dcterms:modified xsi:type="dcterms:W3CDTF">2019-06-28T12:48:59Z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0x010100599C0304FC5B0248B4BE6F804B86FEC9</vt:lpwstr>
  </property>
</Properties>
</file>